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405" windowHeight="5130" tabRatio="602" activeTab="0"/>
  </bookViews>
  <sheets>
    <sheet name="Help" sheetId="1" r:id="rId1"/>
    <sheet name="BarChart" sheetId="2" r:id="rId2"/>
    <sheet name="CostTimeChart" sheetId="3" r:id="rId3"/>
  </sheets>
  <definedNames>
    <definedName name="ChTitle">'BarChart'!$GS$3</definedName>
    <definedName name="Date1">'BarChart'!$H$4</definedName>
    <definedName name="Date2">'BarChart'!$E$105</definedName>
    <definedName name="Days">'BarChart'!$GS$4</definedName>
    <definedName name="Dols">'Help'!#REF!</definedName>
    <definedName name="Drag">'BarChart'!$GR$2</definedName>
    <definedName name="FWDRow">'Help'!#REF!</definedName>
    <definedName name="Intv">'BarChart'!$F$3</definedName>
    <definedName name="LastCol">'Help'!#REF!</definedName>
    <definedName name="LastRow">'Help'!#REF!</definedName>
    <definedName name="NTasks">'Help'!#REF!</definedName>
    <definedName name="PerDiff">'Help'!#REF!</definedName>
    <definedName name="_xlnm.Print_Area" localSheetId="1">'BarChart'!$A$2:$FL$105</definedName>
    <definedName name="_xlnm.Print_Area" localSheetId="0">'Help'!$A$1:$B$140</definedName>
    <definedName name="_xlnm.Print_Titles" localSheetId="1">'BarChart'!$A:$B,'BarChart'!$2:$4</definedName>
    <definedName name="ProjectName">'BarChart'!$A$2</definedName>
    <definedName name="SpecNo">'BarChart'!$A$3</definedName>
    <definedName name="Total">'BarChart'!$C$105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Thomas M. Morgan</author>
  </authors>
  <commentList>
    <comment ref="FN5" authorId="0">
      <text>
        <r>
          <rPr>
            <sz val="9"/>
            <rFont val="FixedSys"/>
            <family val="3"/>
          </rPr>
          <t>Cell[HB5] Formula:
0</t>
        </r>
      </text>
    </comment>
    <comment ref="FO5" authorId="0">
      <text>
        <r>
          <rPr>
            <sz val="9"/>
            <rFont val="FixedSys"/>
            <family val="3"/>
          </rPr>
          <t>Cell[HC5] Formula:
=IF($C5&lt;&gt;0,SUM(INDIRECT(ADDRESS(CELL("row",$H5),8)  &amp; ":" &amp;  ADDRESS(CELL("row",$H5),HC$4)))/$F5*$F$3*$C5,"")</t>
        </r>
      </text>
    </comment>
    <comment ref="I4" authorId="0">
      <text>
        <r>
          <rPr>
            <sz val="9"/>
            <rFont val="FixedSys"/>
            <family val="3"/>
          </rPr>
          <t>Cell[I4] Formula:
=H4+Intv</t>
        </r>
      </text>
    </comment>
  </commentList>
</comments>
</file>

<file path=xl/sharedStrings.xml><?xml version="1.0" encoding="utf-8"?>
<sst xmlns="http://schemas.openxmlformats.org/spreadsheetml/2006/main" count="528" uniqueCount="164">
  <si>
    <t>Tasks</t>
  </si>
  <si>
    <t>Data may be entered only in the following cells:</t>
  </si>
  <si>
    <t>1.</t>
  </si>
  <si>
    <t>2.</t>
  </si>
  <si>
    <t>3.</t>
  </si>
  <si>
    <t>4.</t>
  </si>
  <si>
    <t>5.</t>
  </si>
  <si>
    <t>6.</t>
  </si>
  <si>
    <t>D5</t>
  </si>
  <si>
    <t>E5</t>
  </si>
  <si>
    <t>F5</t>
  </si>
  <si>
    <t>Allow List, Source 1, Ignore Blank</t>
  </si>
  <si>
    <t>Mobilize</t>
  </si>
  <si>
    <t>Clear Site</t>
  </si>
  <si>
    <t>Set Stakes</t>
  </si>
  <si>
    <t>Dig Foundations</t>
  </si>
  <si>
    <t>Clean up</t>
  </si>
  <si>
    <t>Set Forms</t>
  </si>
  <si>
    <t>Place Rebars</t>
  </si>
  <si>
    <t>Place Footings</t>
  </si>
  <si>
    <t>Place Slab</t>
  </si>
  <si>
    <t>Strip Forns</t>
  </si>
  <si>
    <t>Deliver Dry Wall</t>
  </si>
  <si>
    <t>Frame Bldg</t>
  </si>
  <si>
    <t>Install Drywall</t>
  </si>
  <si>
    <t>Tape Drywall</t>
  </si>
  <si>
    <t>Demobilize</t>
  </si>
  <si>
    <t>Plan Start of Task</t>
  </si>
  <si>
    <t>Plan Finish of Task</t>
  </si>
  <si>
    <t>Cost of Task</t>
  </si>
  <si>
    <t>Task No.</t>
  </si>
  <si>
    <t>C A U T I O N S</t>
  </si>
  <si>
    <t>INSTRUCTIONS FOR USE</t>
  </si>
  <si>
    <t>See instructions on Help sheet..  
Plotting interval must be set before constructing bars.</t>
  </si>
  <si>
    <t>Plotting Interval 
in Calendar Days</t>
  </si>
  <si>
    <t>Beginning of Contract Time                    .</t>
  </si>
  <si>
    <t xml:space="preserve">End of Contract Time                  .   </t>
  </si>
  <si>
    <t>Red Line</t>
  </si>
  <si>
    <t>Don't Delete or Insert any Row or Columns.</t>
  </si>
  <si>
    <t>Plotting interval must be entered before constructing the bars.</t>
  </si>
  <si>
    <t>Data Entry</t>
  </si>
  <si>
    <t>Constructing Bars</t>
  </si>
  <si>
    <t xml:space="preserve">There are three methods of constructing and modifying bars: </t>
  </si>
  <si>
    <t>Entering a "1" in a cell causes it to be filled with Red.  [Del] on a cell clears the Red fill.</t>
  </si>
  <si>
    <t>Copy all or part of an existing bar and paste in a new location.</t>
  </si>
  <si>
    <t>To use this method, menu "Tools, Options, Edit, Allow cell drag and drop" must be checked on.</t>
  </si>
  <si>
    <t>Drag</t>
  </si>
  <si>
    <t xml:space="preserve">Drag the lower right corner of a cell containing a bar horizontally to desired length. </t>
  </si>
  <si>
    <t>Printing</t>
  </si>
  <si>
    <t>Before printing</t>
  </si>
  <si>
    <t>ChTitle</t>
  </si>
  <si>
    <t>XX06-99</t>
  </si>
  <si>
    <t>Maintenance Building #3</t>
  </si>
  <si>
    <t>End</t>
  </si>
  <si>
    <t>Preview BarChart sheet. If OK, print it.</t>
  </si>
  <si>
    <t>=H4+Intv</t>
  </si>
  <si>
    <t>H4</t>
  </si>
  <si>
    <t xml:space="preserve">              (H4 copied to I4:GY4)</t>
  </si>
  <si>
    <t>=IF(F5&lt;&gt;"",HLOOKUP(MATCH(1,H5:GY5,-1),$H$3:$GY$4,2),"")</t>
  </si>
  <si>
    <t xml:space="preserve">             (D5 copied to D6:D104) </t>
  </si>
  <si>
    <t xml:space="preserve">             (E5 copied to E6:E104) </t>
  </si>
  <si>
    <t>=IF(F5&lt;&gt;"",HLOOKUP(MATCH(2,H5:GY5,1),$H$3:$GY$4,2),"")</t>
  </si>
  <si>
    <t xml:space="preserve">             (F5 copied to F6:F104) </t>
  </si>
  <si>
    <t>=IF(SUM(H5:GY5)&gt;0,SUM(H5:GY5),"")</t>
  </si>
  <si>
    <t>Programmer's Information</t>
  </si>
  <si>
    <t>Format of H5:GY104</t>
  </si>
  <si>
    <t>Single line all around, Pattern solid, No fill, Font color white, Not locked, Not hidden</t>
  </si>
  <si>
    <t xml:space="preserve">If cell value is equal to 1: Font color is Red, Pattern solid, Fill color Red </t>
  </si>
  <si>
    <t>Conditional format of H5:GY104</t>
  </si>
  <si>
    <t>Cell G5:G16 are merged.  Cells GZ5:GZ13 are merged</t>
  </si>
  <si>
    <t>C105</t>
  </si>
  <si>
    <t>=SUM(C5:C104)</t>
  </si>
  <si>
    <r>
      <t>Note:</t>
    </r>
    <r>
      <rPr>
        <b/>
        <sz val="10"/>
        <rFont val="Arial"/>
        <family val="2"/>
      </rPr>
      <t xml:space="preserve"> Columns D, E &amp; F appear blank if there are no red bars in the row. </t>
    </r>
  </si>
  <si>
    <t>D105</t>
  </si>
  <si>
    <t>E105</t>
  </si>
  <si>
    <t>F105</t>
  </si>
  <si>
    <t>=MIN(D5:D104)</t>
  </si>
  <si>
    <t>=MAX(D5:D104)</t>
  </si>
  <si>
    <t>HC5</t>
  </si>
  <si>
    <t>=IF($C5&lt;&gt;0,SUM(INDIRECT(ADDRESS(CELL("row",$H5),8)  &amp; ":" &amp;  ADDRESS(CELL("row",$H5),HC$4)))/$F5*$C5,"")</t>
  </si>
  <si>
    <t>HB2</t>
  </si>
  <si>
    <t>=ROUND(Days*HB3,0)+Date1</t>
  </si>
  <si>
    <t xml:space="preserve">            (HA1 copied to HB1:IA1)</t>
  </si>
  <si>
    <t>HC4</t>
  </si>
  <si>
    <t xml:space="preserve">            (HC4 copied to HD4:IA4)</t>
  </si>
  <si>
    <t>IE3</t>
  </si>
  <si>
    <t>=ProjectName&amp;"   -   "&amp;SpecNo</t>
  </si>
  <si>
    <t>F4</t>
  </si>
  <si>
    <t>I4</t>
  </si>
  <si>
    <t>=SUM(HB5:HB104)/Total</t>
  </si>
  <si>
    <t>HC105</t>
  </si>
  <si>
    <t xml:space="preserve">            (HC105 copied to HD105:IA105)</t>
  </si>
  <si>
    <t>="No. of "&amp;Intv&amp;" Day Periods in Bar"</t>
  </si>
  <si>
    <t xml:space="preserve">            (I4 copied to J4:GY4)</t>
  </si>
  <si>
    <t>Formulas on BarChart sheet:</t>
  </si>
  <si>
    <t>Formatting on BarChart sheet:</t>
  </si>
  <si>
    <t>=BarChart!$HB$3:$IA$3</t>
  </si>
  <si>
    <t>=BarChart!$HB$105:$IB$105</t>
  </si>
  <si>
    <t>X</t>
  </si>
  <si>
    <t>Y</t>
  </si>
  <si>
    <t>=BarChart!$ID$5:$ID$7</t>
  </si>
  <si>
    <t>Goal Series:</t>
  </si>
  <si>
    <t>CostTime series:</t>
  </si>
  <si>
    <t>=BarChart!$IE$5:$IE$7</t>
  </si>
  <si>
    <t>CostTimeChart sheet formulas:</t>
  </si>
  <si>
    <r>
      <t xml:space="preserve">Chart Title: </t>
    </r>
    <r>
      <rPr>
        <b/>
        <sz val="10"/>
        <rFont val="Arial"/>
        <family val="2"/>
      </rPr>
      <t xml:space="preserve"> =ConstrScheduleDrag.xlt!ChTitle</t>
    </r>
  </si>
  <si>
    <t>Data Validation of F3</t>
  </si>
  <si>
    <t>Data Validation of H5:GY104</t>
  </si>
  <si>
    <t>Plotting interval will determine how many sheets will be required to print BarChart.</t>
  </si>
  <si>
    <t>In both cases subsequent pages will have 44 columns of bars.</t>
  </si>
  <si>
    <t>Allow Custom, Formula: ="", Ignore Blank check mark cleared.</t>
  </si>
  <si>
    <t>Error Title: Formula, Error message: "Do not overwrite formula!"</t>
  </si>
  <si>
    <t>Title: Plotting Interval, Input message: "Must be set before constructing bars!"</t>
  </si>
  <si>
    <t xml:space="preserve">Each cell with a "1" will have a Red fill and will add to sum in the "Periods Worked" column (Col F). </t>
  </si>
  <si>
    <t>Don't change plotting interval after constructing bars without reconstructing bars.</t>
  </si>
  <si>
    <t>This information is not needed by workbook users!</t>
  </si>
  <si>
    <t>There are no active macros in this workbook.</t>
  </si>
  <si>
    <t>Drag is enabled if there is a small square in the  lower right corner of any selected cell.</t>
  </si>
  <si>
    <t>Before starting data entry on a new project:</t>
  </si>
  <si>
    <t>b. Clear all bars by selecting cells H5:GY104 and pressing [Del] key.</t>
  </si>
  <si>
    <t>=ROUND((E105-D105+1)/Intv,0)</t>
  </si>
  <si>
    <t xml:space="preserve">            (HC5 copied to HC5:HZ104)</t>
  </si>
  <si>
    <t>IA5</t>
  </si>
  <si>
    <t xml:space="preserve">            (IA5 copied to IA5:IA104)</t>
  </si>
  <si>
    <t>=IF(C5&lt;&gt;"",C5,"")</t>
  </si>
  <si>
    <t>a. Unhide all rows &amp; columns by pressing [CTRL-A] then right click in Column heading &amp; click Unhide,</t>
  </si>
  <si>
    <t xml:space="preserve">    then right click on Row heading &amp; click Unhide.</t>
  </si>
  <si>
    <t>Roof</t>
  </si>
  <si>
    <t>Gutters</t>
  </si>
  <si>
    <t>Doors &amp; Windows</t>
  </si>
  <si>
    <t>Painting</t>
  </si>
  <si>
    <t>Formulas only to right.
No User entry!</t>
  </si>
  <si>
    <t>Nothing below here</t>
  </si>
  <si>
    <t>Days</t>
  </si>
  <si>
    <t>Data Validation of all cells with formulas or static valuesto prevent overwriting the formulas</t>
  </si>
  <si>
    <t>Allow List, Source 1, 2, 4, 5, 7, 10, 14, Ignore Blank check mark cleared, InCell Dropdown checked on.</t>
  </si>
  <si>
    <t xml:space="preserve">                                                             1, 2, 4, 5, 7, 10 or 14 Days.</t>
  </si>
  <si>
    <t>=ROUND(Days*HC3/Intv,0)+7</t>
  </si>
  <si>
    <t>Beg</t>
  </si>
  <si>
    <t>H</t>
  </si>
  <si>
    <r>
      <t xml:space="preserve">Conditional format of G9 &amp; GZ9 </t>
    </r>
    <r>
      <rPr>
        <b/>
        <sz val="10"/>
        <rFont val="Arial"/>
        <family val="2"/>
      </rPr>
      <t xml:space="preserve">   (G9 copied to G9:G104 and GZ9 copied to GZ9:GZ104)</t>
    </r>
  </si>
  <si>
    <t>Formula =AND($B9="",$F9=""), Font color auto, Pattern Solid, Fill color green,</t>
  </si>
  <si>
    <t>Cells contain an "H" formatted white.</t>
  </si>
  <si>
    <t>Formula =SUM(I$5:$GY$104)=0, Font color auto, Pattern Solid, Fill color green,</t>
  </si>
  <si>
    <r>
      <t xml:space="preserve">Conditional format of I9 </t>
    </r>
    <r>
      <rPr>
        <b/>
        <sz val="10"/>
        <rFont val="Arial"/>
        <family val="2"/>
      </rPr>
      <t xml:space="preserve">   (I9 copied to I9:GY1)</t>
    </r>
  </si>
  <si>
    <t>b. Select entire columns with "H" in Green Fill in Row 1, then right click Column heading &amp; click Hide.</t>
  </si>
  <si>
    <t>c. May also select entire columns  C and/or D, E &amp; F, then right click Column heading &amp; click Hide.</t>
  </si>
  <si>
    <t>If columns C, D, E &amp; F are hidden, first page will have about 44 columns of bars.</t>
  </si>
  <si>
    <t>If no columns are hidden, first page will have about 28 columns of bars.</t>
  </si>
  <si>
    <t>Each printed page will have about 44 rows in addition to header.</t>
  </si>
  <si>
    <r>
      <t>H4 Enter earliest date as mm/dd/yy. All other dates in Row 4 computed by formula.</t>
    </r>
    <r>
      <rPr>
        <b/>
        <sz val="10"/>
        <color indexed="10"/>
        <rFont val="Arial"/>
        <family val="2"/>
      </rPr>
      <t xml:space="preserve"> Required Entry</t>
    </r>
  </si>
  <si>
    <r>
      <t>F3 (Plotting Interval)</t>
    </r>
    <r>
      <rPr>
        <b/>
        <sz val="10"/>
        <color indexed="10"/>
        <rFont val="Arial"/>
        <family val="2"/>
      </rPr>
      <t xml:space="preserve">    Required Entry.   Bars must be reconstructed if plotting interval is changed.</t>
    </r>
  </si>
  <si>
    <r>
      <t xml:space="preserve">A2 (Project Name)   </t>
    </r>
    <r>
      <rPr>
        <b/>
        <sz val="10"/>
        <color indexed="10"/>
        <rFont val="Arial"/>
        <family val="2"/>
      </rPr>
      <t>Required Entry</t>
    </r>
  </si>
  <si>
    <r>
      <t xml:space="preserve">A3 (Spec No.)          </t>
    </r>
    <r>
      <rPr>
        <b/>
        <sz val="10"/>
        <color indexed="10"/>
        <rFont val="Arial"/>
        <family val="2"/>
      </rPr>
      <t>Required Entry</t>
    </r>
  </si>
  <si>
    <r>
      <t xml:space="preserve">A5:C104 (Item #s, Tasks &amp; Costs)  </t>
    </r>
    <r>
      <rPr>
        <b/>
        <sz val="10"/>
        <color indexed="10"/>
        <rFont val="Arial"/>
        <family val="2"/>
      </rPr>
      <t>Required Entries for rows with tasks.</t>
    </r>
    <r>
      <rPr>
        <b/>
        <sz val="10"/>
        <rFont val="Arial"/>
        <family val="2"/>
      </rPr>
      <t xml:space="preserve"> </t>
    </r>
  </si>
  <si>
    <t>No. of  Days  in Bar</t>
  </si>
  <si>
    <t>Hide Rows with "H" showing in Col. G.</t>
  </si>
  <si>
    <t>Hide Cols with "H" showing in Row 1.</t>
  </si>
  <si>
    <t>a. Select entire rows with "H" in Green Fill in Col G &amp; FB, then right click Row heading &amp; click Hide.</t>
  </si>
  <si>
    <t>Copy all or part of an existing clear area in H5:FA104 and paste over Red fill to clear it.</t>
  </si>
  <si>
    <r>
      <t xml:space="preserve">H5:FA104 (1 to cause Red bar, [Del] clears the Red bar)  </t>
    </r>
    <r>
      <rPr>
        <b/>
        <sz val="10"/>
        <color indexed="10"/>
        <rFont val="Arial"/>
        <family val="2"/>
      </rPr>
      <t>Required Entries to make bars.</t>
    </r>
  </si>
  <si>
    <t>Note:</t>
  </si>
  <si>
    <t xml:space="preserve">Dates do not display year. Odd numbered year dates are black, even red. </t>
  </si>
  <si>
    <r>
      <t xml:space="preserve">Odd # Years Black, </t>
    </r>
    <r>
      <rPr>
        <sz val="8"/>
        <color indexed="10"/>
        <rFont val="Arial"/>
        <family val="2"/>
      </rPr>
      <t>Even #s Red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</si>
</sst>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m/d"/>
    <numFmt numFmtId="168" formatCode="_(#,##0.00_);_(\&lt;#,##0.00\&gt;;_(0.00_);_(@_)"/>
    <numFmt numFmtId="169" formatCode="_(#,##0.0_);_(\&lt;#,##0.0\&gt;;_(0.0_);_(@_)"/>
    <numFmt numFmtId="170" formatCode="_(#,##0_);_(\&lt;#,##0\&gt;;_(0_);_(@_)"/>
    <numFmt numFmtId="171" formatCode="&quot;$&quot;#,##0;&quot;$&quot;\-#,##0"/>
    <numFmt numFmtId="172" formatCode="&quot;$&quot;#,##0;[Red]&quot;$&quot;\-#,##0"/>
    <numFmt numFmtId="173" formatCode="&quot;$&quot;#,##0.00;&quot;$&quot;\-#,##0.00"/>
    <numFmt numFmtId="174" formatCode="&quot;$&quot;#,##0.00;[Red]&quot;$&quot;\-#,##0.00"/>
    <numFmt numFmtId="175" formatCode="_ &quot;$&quot;* #,##0_ ;_ &quot;$&quot;* \-#,##0_ ;_ &quot;$&quot;* &quot;-&quot;_ ;_ @_ "/>
    <numFmt numFmtId="176" formatCode="_ * #,##0_ ;_ * \-#,##0_ ;_ * &quot;-&quot;_ ;_ @_ "/>
    <numFmt numFmtId="177" formatCode="_ &quot;$&quot;* #,##0.00_ ;_ &quot;$&quot;* \-#,##0.00_ ;_ &quot;$&quot;* &quot;-&quot;??_ ;_ @_ "/>
    <numFmt numFmtId="178" formatCode="_ * #,##0.00_ ;_ * \-#,##0.00_ ;_ * &quot;-&quot;??_ ;_ @_ "/>
    <numFmt numFmtId="179" formatCode="&quot;kr&quot;\ #,##0;&quot;kr&quot;\ \-#,##0"/>
    <numFmt numFmtId="180" formatCode="&quot;kr&quot;\ #,##0;[Red]&quot;kr&quot;\ \-#,##0"/>
    <numFmt numFmtId="181" formatCode="&quot;kr&quot;\ #,##0.00;&quot;kr&quot;\ \-#,##0.00"/>
    <numFmt numFmtId="182" formatCode="&quot;kr&quot;\ #,##0.00;[Red]&quot;kr&quot;\ \-#,##0.00"/>
    <numFmt numFmtId="183" formatCode="_ &quot;kr&quot;\ * #,##0_ ;_ &quot;kr&quot;\ * \-#,##0_ ;_ &quot;kr&quot;\ * &quot;-&quot;_ ;_ @_ "/>
    <numFmt numFmtId="184" formatCode="_ &quot;kr&quot;\ * #,##0.00_ ;_ &quot;kr&quot;\ * \-#,##0.00_ ;_ &quot;kr&quot;\ * &quot;-&quot;??_ ;_ @_ "/>
    <numFmt numFmtId="185" formatCode="[h]:mm"/>
    <numFmt numFmtId="186" formatCode="d:hh:mm"/>
    <numFmt numFmtId="187" formatCode="d\.m\.yyyy"/>
    <numFmt numFmtId="188" formatCode="0.0%"/>
    <numFmt numFmtId="189" formatCode="mm/dd"/>
    <numFmt numFmtId="190" formatCode="_(#,##0.000_);_(\&lt;#,##0.000\&gt;;_(0.000_);_(@_)"/>
    <numFmt numFmtId="191" formatCode="_(#,##0.0000_);_(\&lt;#,##0.0000\&gt;;_(0.0000_);_(@_)"/>
    <numFmt numFmtId="192" formatCode="_(#,##0.00000_);_(\&lt;#,##0.00000\&gt;;_(0.00000_);_(@_)"/>
    <numFmt numFmtId="193" formatCode="_(#,##0.000000_);_(\&lt;#,##0.000000\&gt;;_(0.000000_);_(@_)"/>
    <numFmt numFmtId="194" formatCode="_(#,##0.0000000_);_(\&lt;#,##0.0000000\&gt;;_(0.0000000_);_(@_)"/>
    <numFmt numFmtId="195" formatCode="_(#,##0.00000000_);_(\&lt;#,##0.00000000\&gt;;_(0.00000000_);_(@_)"/>
    <numFmt numFmtId="196" formatCode="0.0"/>
    <numFmt numFmtId="197" formatCode="mm/dd/yy"/>
    <numFmt numFmtId="198" formatCode="dd\-mmm\-yy"/>
    <numFmt numFmtId="199" formatCode="mmm\-dd"/>
    <numFmt numFmtId="200" formatCode="mmm\ dd\,yy"/>
    <numFmt numFmtId="201" formatCode="mmm\ dd\,\ yy"/>
    <numFmt numFmtId="202" formatCode="mmm\ dd"/>
    <numFmt numFmtId="203" formatCode="mmm\ d"/>
    <numFmt numFmtId="204" formatCode="mmm\ d\,\ yy"/>
    <numFmt numFmtId="205" formatCode="mmm\ _d\,\ yy"/>
    <numFmt numFmtId="206" formatCode="mmm\ \ d\,\ yy"/>
  </numFmts>
  <fonts count="64"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Verdana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8"/>
      <color indexed="12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0"/>
      <color indexed="13"/>
      <name val="Verdan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3"/>
      <name val="Arial"/>
      <family val="2"/>
    </font>
    <font>
      <sz val="8"/>
      <color indexed="13"/>
      <name val="Arial"/>
      <family val="2"/>
    </font>
    <font>
      <sz val="9"/>
      <name val="FixedSys"/>
      <family val="3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0.2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3" fillId="27" borderId="0" applyNumberFormat="0" applyBorder="0" applyProtection="0">
      <alignment vertical="center"/>
    </xf>
    <xf numFmtId="0" fontId="50" fillId="28" borderId="1" applyNumberFormat="0" applyAlignment="0" applyProtection="0"/>
    <xf numFmtId="0" fontId="5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0" fillId="31" borderId="6" applyNumberFormat="0" applyFont="0" applyBorder="0" applyAlignment="0" applyProtection="0"/>
    <xf numFmtId="0" fontId="57" fillId="32" borderId="1" applyNumberFormat="0" applyAlignment="0" applyProtection="0"/>
    <xf numFmtId="0" fontId="58" fillId="0" borderId="7" applyNumberFormat="0" applyFill="0" applyAlignment="0" applyProtection="0"/>
    <xf numFmtId="0" fontId="59" fillId="33" borderId="0" applyNumberFormat="0" applyBorder="0" applyAlignment="0" applyProtection="0"/>
    <xf numFmtId="0" fontId="0" fillId="34" borderId="8" applyNumberFormat="0" applyFont="0" applyAlignment="0" applyProtection="0"/>
    <xf numFmtId="0" fontId="60" fillId="28" borderId="9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0" fillId="35" borderId="0" applyNumberFormat="0" applyFon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 quotePrefix="1">
      <alignment horizontal="left"/>
      <protection locked="0"/>
    </xf>
    <xf numFmtId="0" fontId="2" fillId="0" borderId="0" xfId="0" applyFont="1" applyAlignment="1">
      <alignment horizontal="righ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170" fontId="4" fillId="0" borderId="13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 quotePrefix="1">
      <alignment horizontal="left" vertical="top"/>
      <protection locked="0"/>
    </xf>
    <xf numFmtId="0" fontId="11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 applyProtection="1">
      <alignment/>
      <protection locked="0"/>
    </xf>
    <xf numFmtId="170" fontId="4" fillId="0" borderId="13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 quotePrefix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 horizontal="left"/>
    </xf>
    <xf numFmtId="0" fontId="12" fillId="0" borderId="0" xfId="0" applyFont="1" applyAlignment="1">
      <alignment horizontal="center"/>
    </xf>
    <xf numFmtId="0" fontId="5" fillId="0" borderId="15" xfId="0" applyFont="1" applyFill="1" applyBorder="1" applyAlignment="1" applyProtection="1">
      <alignment/>
      <protection locked="0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0" fontId="4" fillId="0" borderId="17" xfId="0" applyNumberFormat="1" applyFont="1" applyFill="1" applyBorder="1" applyAlignment="1" applyProtection="1">
      <alignment/>
      <protection locked="0"/>
    </xf>
    <xf numFmtId="170" fontId="4" fillId="0" borderId="18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textRotation="90"/>
    </xf>
    <xf numFmtId="0" fontId="13" fillId="0" borderId="0" xfId="0" applyFont="1" applyAlignment="1" quotePrefix="1">
      <alignment horizontal="center" vertical="center" textRotation="90"/>
    </xf>
    <xf numFmtId="170" fontId="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8" fillId="0" borderId="0" xfId="0" applyFont="1" applyAlignment="1" quotePrefix="1">
      <alignment horizontal="right"/>
    </xf>
    <xf numFmtId="0" fontId="3" fillId="36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14" fillId="0" borderId="0" xfId="0" applyFont="1" applyAlignment="1">
      <alignment horizontal="left"/>
    </xf>
    <xf numFmtId="0" fontId="6" fillId="0" borderId="19" xfId="0" applyFont="1" applyBorder="1" applyAlignment="1" quotePrefix="1">
      <alignment horizontal="centerContinuous" vertical="center" wrapText="1"/>
    </xf>
    <xf numFmtId="0" fontId="6" fillId="0" borderId="20" xfId="0" applyFont="1" applyBorder="1" applyAlignment="1" quotePrefix="1">
      <alignment horizontal="centerContinuous" vertical="center" wrapText="1"/>
    </xf>
    <xf numFmtId="0" fontId="7" fillId="0" borderId="0" xfId="0" applyFont="1" applyAlignment="1" quotePrefix="1">
      <alignment horizontal="centerContinuous" wrapText="1"/>
    </xf>
    <xf numFmtId="0" fontId="16" fillId="36" borderId="0" xfId="0" applyFont="1" applyFill="1" applyAlignment="1">
      <alignment/>
    </xf>
    <xf numFmtId="0" fontId="7" fillId="0" borderId="0" xfId="0" applyFont="1" applyAlignment="1">
      <alignment horizontal="left" textRotation="90"/>
    </xf>
    <xf numFmtId="0" fontId="17" fillId="0" borderId="0" xfId="0" applyFont="1" applyAlignment="1" quotePrefix="1">
      <alignment horizontal="left"/>
    </xf>
    <xf numFmtId="0" fontId="0" fillId="0" borderId="0" xfId="0" applyAlignment="1">
      <alignment/>
    </xf>
    <xf numFmtId="9" fontId="6" fillId="0" borderId="0" xfId="0" applyNumberFormat="1" applyFont="1" applyAlignment="1" quotePrefix="1">
      <alignment horizontal="left"/>
    </xf>
    <xf numFmtId="1" fontId="4" fillId="0" borderId="13" xfId="0" applyNumberFormat="1" applyFont="1" applyFill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left"/>
    </xf>
    <xf numFmtId="0" fontId="6" fillId="0" borderId="0" xfId="0" applyNumberFormat="1" applyFont="1" applyAlignment="1">
      <alignment horizontal="left"/>
    </xf>
    <xf numFmtId="0" fontId="18" fillId="0" borderId="0" xfId="0" applyFont="1" applyAlignment="1" quotePrefix="1">
      <alignment horizontal="left"/>
    </xf>
    <xf numFmtId="49" fontId="4" fillId="0" borderId="14" xfId="0" applyNumberFormat="1" applyFont="1" applyFill="1" applyBorder="1" applyAlignment="1" applyProtection="1" quotePrefix="1">
      <alignment horizontal="left"/>
      <protection locked="0"/>
    </xf>
    <xf numFmtId="189" fontId="4" fillId="27" borderId="0" xfId="0" applyNumberFormat="1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/>
    </xf>
    <xf numFmtId="0" fontId="11" fillId="27" borderId="21" xfId="0" applyFont="1" applyFill="1" applyBorder="1" applyAlignment="1">
      <alignment horizontal="center"/>
    </xf>
    <xf numFmtId="0" fontId="4" fillId="27" borderId="22" xfId="0" applyFont="1" applyFill="1" applyBorder="1" applyAlignment="1" applyProtection="1">
      <alignment/>
      <protection locked="0"/>
    </xf>
    <xf numFmtId="9" fontId="4" fillId="27" borderId="0" xfId="59" applyFont="1" applyFill="1" applyAlignment="1">
      <alignment horizontal="center" vertical="center" textRotation="90"/>
    </xf>
    <xf numFmtId="1" fontId="4" fillId="27" borderId="0" xfId="59" applyNumberFormat="1" applyFont="1" applyFill="1" applyAlignment="1">
      <alignment horizontal="center" vertical="center" textRotation="90"/>
    </xf>
    <xf numFmtId="0" fontId="11" fillId="27" borderId="23" xfId="0" applyFont="1" applyFill="1" applyBorder="1" applyAlignment="1">
      <alignment vertical="center"/>
    </xf>
    <xf numFmtId="1" fontId="4" fillId="27" borderId="13" xfId="0" applyNumberFormat="1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vertical="center"/>
    </xf>
    <xf numFmtId="0" fontId="11" fillId="27" borderId="24" xfId="0" applyFont="1" applyFill="1" applyBorder="1" applyAlignment="1">
      <alignment horizontal="centerContinuous"/>
    </xf>
    <xf numFmtId="0" fontId="11" fillId="27" borderId="25" xfId="0" applyFont="1" applyFill="1" applyBorder="1" applyAlignment="1">
      <alignment horizontal="centerContinuous"/>
    </xf>
    <xf numFmtId="0" fontId="1" fillId="27" borderId="0" xfId="0" applyFont="1" applyFill="1" applyBorder="1" applyAlignment="1">
      <alignment horizontal="center" vertical="center"/>
    </xf>
    <xf numFmtId="1" fontId="1" fillId="27" borderId="0" xfId="0" applyNumberFormat="1" applyFont="1" applyFill="1" applyBorder="1" applyAlignment="1">
      <alignment horizontal="center" vertical="center"/>
    </xf>
    <xf numFmtId="1" fontId="3" fillId="27" borderId="0" xfId="0" applyNumberFormat="1" applyFont="1" applyFill="1" applyAlignment="1">
      <alignment/>
    </xf>
    <xf numFmtId="10" fontId="3" fillId="27" borderId="0" xfId="59" applyNumberFormat="1" applyFont="1" applyFill="1" applyAlignment="1">
      <alignment/>
    </xf>
    <xf numFmtId="10" fontId="3" fillId="27" borderId="0" xfId="59" applyNumberFormat="1" applyFont="1" applyFill="1" applyAlignment="1" quotePrefix="1">
      <alignment horizontal="center"/>
    </xf>
    <xf numFmtId="10" fontId="3" fillId="27" borderId="0" xfId="59" applyNumberFormat="1" applyFont="1" applyFill="1" applyAlignment="1">
      <alignment horizontal="center"/>
    </xf>
    <xf numFmtId="0" fontId="19" fillId="36" borderId="0" xfId="0" applyFont="1" applyFill="1" applyAlignment="1" quotePrefix="1">
      <alignment horizontal="center" vertical="center" wrapText="1"/>
    </xf>
    <xf numFmtId="0" fontId="19" fillId="36" borderId="0" xfId="0" applyFont="1" applyFill="1" applyAlignment="1" quotePrefix="1">
      <alignment horizontal="left" vertical="center"/>
    </xf>
    <xf numFmtId="0" fontId="19" fillId="36" borderId="0" xfId="0" applyFont="1" applyFill="1" applyAlignment="1" quotePrefix="1">
      <alignment horizontal="right" vertical="center" wrapText="1"/>
    </xf>
    <xf numFmtId="0" fontId="19" fillId="36" borderId="0" xfId="0" applyFont="1" applyFill="1" applyAlignment="1" quotePrefix="1">
      <alignment horizontal="right" vertical="center"/>
    </xf>
    <xf numFmtId="9" fontId="6" fillId="27" borderId="26" xfId="59" applyFont="1" applyFill="1" applyBorder="1" applyAlignment="1">
      <alignment/>
    </xf>
    <xf numFmtId="9" fontId="6" fillId="27" borderId="27" xfId="59" applyFont="1" applyFill="1" applyBorder="1" applyAlignment="1">
      <alignment/>
    </xf>
    <xf numFmtId="9" fontId="6" fillId="27" borderId="24" xfId="59" applyFont="1" applyFill="1" applyBorder="1" applyAlignment="1">
      <alignment vertical="center"/>
    </xf>
    <xf numFmtId="9" fontId="6" fillId="27" borderId="25" xfId="59" applyFont="1" applyFill="1" applyBorder="1" applyAlignment="1">
      <alignment vertical="center"/>
    </xf>
    <xf numFmtId="9" fontId="6" fillId="27" borderId="28" xfId="59" applyFont="1" applyFill="1" applyBorder="1" applyAlignment="1">
      <alignment/>
    </xf>
    <xf numFmtId="9" fontId="6" fillId="27" borderId="29" xfId="59" applyFont="1" applyFill="1" applyBorder="1" applyAlignment="1">
      <alignment/>
    </xf>
    <xf numFmtId="0" fontId="4" fillId="27" borderId="30" xfId="0" applyFont="1" applyFill="1" applyBorder="1" applyAlignment="1">
      <alignment vertical="center"/>
    </xf>
    <xf numFmtId="0" fontId="6" fillId="27" borderId="24" xfId="0" applyFont="1" applyFill="1" applyBorder="1" applyAlignment="1">
      <alignment horizontal="center" vertical="center"/>
    </xf>
    <xf numFmtId="1" fontId="6" fillId="27" borderId="25" xfId="0" applyNumberFormat="1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170" fontId="4" fillId="0" borderId="13" xfId="0" applyNumberFormat="1" applyFont="1" applyFill="1" applyBorder="1" applyAlignment="1" applyProtection="1" quotePrefix="1">
      <alignment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22" fillId="36" borderId="0" xfId="0" applyFont="1" applyFill="1" applyAlignment="1">
      <alignment horizontal="left" vertical="top"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  <xf numFmtId="1" fontId="23" fillId="36" borderId="0" xfId="0" applyNumberFormat="1" applyFont="1" applyFill="1" applyAlignment="1">
      <alignment horizontal="left"/>
    </xf>
    <xf numFmtId="0" fontId="23" fillId="36" borderId="0" xfId="0" applyFont="1" applyFill="1" applyAlignment="1">
      <alignment horizontal="left"/>
    </xf>
    <xf numFmtId="202" fontId="4" fillId="0" borderId="13" xfId="0" applyNumberFormat="1" applyFont="1" applyFill="1" applyBorder="1" applyAlignment="1" applyProtection="1">
      <alignment horizontal="center" vertical="center" textRotation="90"/>
      <protection/>
    </xf>
    <xf numFmtId="202" fontId="4" fillId="0" borderId="13" xfId="0" applyNumberFormat="1" applyFont="1" applyFill="1" applyBorder="1" applyAlignment="1" quotePrefix="1">
      <alignment horizontal="center"/>
    </xf>
    <xf numFmtId="14" fontId="3" fillId="0" borderId="0" xfId="0" applyNumberFormat="1" applyFont="1" applyAlignment="1" applyProtection="1">
      <alignment horizontal="centerContinuous" wrapText="1"/>
      <protection/>
    </xf>
    <xf numFmtId="0" fontId="3" fillId="0" borderId="0" xfId="0" applyFont="1" applyAlignment="1">
      <alignment horizontal="centerContinuous"/>
    </xf>
    <xf numFmtId="197" fontId="4" fillId="37" borderId="13" xfId="0" applyNumberFormat="1" applyFont="1" applyFill="1" applyBorder="1" applyAlignment="1" applyProtection="1">
      <alignment horizontal="center" vertical="center" textRotation="90"/>
      <protection/>
    </xf>
    <xf numFmtId="1" fontId="4" fillId="0" borderId="14" xfId="0" applyNumberFormat="1" applyFont="1" applyFill="1" applyBorder="1" applyAlignment="1" quotePrefix="1">
      <alignment horizontal="center"/>
    </xf>
    <xf numFmtId="0" fontId="21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 quotePrefix="1">
      <alignment textRotation="90"/>
    </xf>
    <xf numFmtId="0" fontId="4" fillId="0" borderId="35" xfId="0" applyFont="1" applyFill="1" applyBorder="1" applyAlignment="1" quotePrefix="1">
      <alignment textRotation="90"/>
    </xf>
    <xf numFmtId="0" fontId="4" fillId="0" borderId="36" xfId="0" applyFont="1" applyBorder="1" applyAlignment="1" quotePrefix="1">
      <alignment vertical="top" textRotation="90"/>
    </xf>
    <xf numFmtId="0" fontId="4" fillId="0" borderId="31" xfId="0" applyFont="1" applyBorder="1" applyAlignment="1" quotePrefix="1">
      <alignment vertical="top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r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lligdag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WeekEnd" xfId="63"/>
  </cellStyles>
  <dxfs count="5">
    <dxf>
      <font>
        <b/>
        <i val="0"/>
        <color auto="1"/>
      </font>
      <fill>
        <patternFill>
          <bgColor indexed="11"/>
        </patternFill>
      </fill>
    </dxf>
    <dxf>
      <font>
        <color indexed="10"/>
      </font>
    </dxf>
    <dxf>
      <font>
        <b/>
        <i val="0"/>
        <color auto="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[0]!ChTitle</c:f>
        </c:strRef>
      </c:tx>
      <c:layout>
        <c:manualLayout>
          <c:xMode val="factor"/>
          <c:yMode val="factor"/>
          <c:x val="-0.00425"/>
          <c:y val="-0.0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5"/>
          <c:y val="0.053"/>
          <c:w val="0.9875"/>
          <c:h val="0.9235"/>
        </c:manualLayout>
      </c:layout>
      <c:scatterChart>
        <c:scatterStyle val="lineMarker"/>
        <c:varyColors val="0"/>
        <c:ser>
          <c:idx val="0"/>
          <c:order val="0"/>
          <c:tx>
            <c:v>CostTime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BarChart!$FN$3:$GM$3</c:f>
              <c:numCache>
                <c:ptCount val="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</c:numCache>
            </c:numRef>
          </c:xVal>
          <c:yVal>
            <c:numRef>
              <c:f>BarChart!$FN$105:$GN$105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0.07309486780715396</c:v>
                </c:pt>
                <c:pt idx="3">
                  <c:v>0.104199066874028</c:v>
                </c:pt>
                <c:pt idx="4">
                  <c:v>0.16537065837221357</c:v>
                </c:pt>
                <c:pt idx="5">
                  <c:v>0.24416796267496113</c:v>
                </c:pt>
                <c:pt idx="6">
                  <c:v>0.3267668913081043</c:v>
                </c:pt>
                <c:pt idx="7">
                  <c:v>0.4093658199412476</c:v>
                </c:pt>
                <c:pt idx="8">
                  <c:v>0.5147744945567652</c:v>
                </c:pt>
                <c:pt idx="9">
                  <c:v>0.5147744945567652</c:v>
                </c:pt>
                <c:pt idx="10">
                  <c:v>0.5289127668598896</c:v>
                </c:pt>
                <c:pt idx="11">
                  <c:v>0.653834501423926</c:v>
                </c:pt>
                <c:pt idx="12">
                  <c:v>0.6907454909010119</c:v>
                </c:pt>
                <c:pt idx="13">
                  <c:v>0.7048837632041364</c:v>
                </c:pt>
                <c:pt idx="14">
                  <c:v>0.7442689503342691</c:v>
                </c:pt>
                <c:pt idx="15">
                  <c:v>0.7695158651612773</c:v>
                </c:pt>
                <c:pt idx="16">
                  <c:v>0.8036990657519429</c:v>
                </c:pt>
                <c:pt idx="17">
                  <c:v>0.8430842528820756</c:v>
                </c:pt>
                <c:pt idx="18">
                  <c:v>0.8655545681206646</c:v>
                </c:pt>
                <c:pt idx="19">
                  <c:v>0.87691624083537</c:v>
                </c:pt>
                <c:pt idx="20">
                  <c:v>0.902324174874719</c:v>
                </c:pt>
                <c:pt idx="21">
                  <c:v>0.9220667012268879</c:v>
                </c:pt>
                <c:pt idx="22">
                  <c:v>0.9333851736651114</c:v>
                </c:pt>
                <c:pt idx="23">
                  <c:v>0.9708830136512874</c:v>
                </c:pt>
                <c:pt idx="24">
                  <c:v>0.9792638672887507</c:v>
                </c:pt>
                <c:pt idx="2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BarChart!$GP$2:$GP$4</c:f>
              <c:numCache>
                <c:ptCount val="3"/>
                <c:pt idx="0">
                  <c:v>0</c:v>
                </c:pt>
                <c:pt idx="1">
                  <c:v>0.2</c:v>
                </c:pt>
                <c:pt idx="2">
                  <c:v>1.02</c:v>
                </c:pt>
              </c:numCache>
            </c:numRef>
          </c:xVal>
          <c:yVal>
            <c:numRef>
              <c:f>BarChart!$GQ$2:$GQ$4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</c:ser>
        <c:axId val="23593350"/>
        <c:axId val="11013559"/>
      </c:scatterChart>
      <c:valAx>
        <c:axId val="2359335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Contract Time Elapsed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3559"/>
        <c:crosses val="autoZero"/>
        <c:crossBetween val="midCat"/>
        <c:dispUnits/>
      </c:valAx>
      <c:valAx>
        <c:axId val="110135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Total Cost Earned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33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9"/>
  </sheetViews>
  <pageMargins left="0.25" right="0.6" top="0.25" bottom="0.25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7286625"/>
    <xdr:graphicFrame>
      <xdr:nvGraphicFramePr>
        <xdr:cNvPr id="1" name="Shape 1025"/>
        <xdr:cNvGraphicFramePr/>
      </xdr:nvGraphicFramePr>
      <xdr:xfrm>
        <a:off x="0" y="0"/>
        <a:ext cx="92583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7.00390625" style="0" customWidth="1"/>
    <col min="2" max="2" width="91.8515625" style="16" customWidth="1"/>
    <col min="3" max="3" width="5.140625" style="0" customWidth="1"/>
    <col min="6" max="6" width="5.7109375" style="0" customWidth="1"/>
  </cols>
  <sheetData>
    <row r="1" ht="15">
      <c r="B1" s="44" t="s">
        <v>32</v>
      </c>
    </row>
    <row r="3" ht="15.75">
      <c r="B3" s="58" t="s">
        <v>31</v>
      </c>
    </row>
    <row r="4" spans="1:2" ht="15">
      <c r="A4" s="60" t="s">
        <v>2</v>
      </c>
      <c r="B4" s="54" t="s">
        <v>38</v>
      </c>
    </row>
    <row r="5" spans="1:2" ht="15">
      <c r="A5" s="60" t="s">
        <v>3</v>
      </c>
      <c r="B5" s="53" t="s">
        <v>39</v>
      </c>
    </row>
    <row r="6" spans="1:2" ht="15">
      <c r="A6" s="60" t="s">
        <v>4</v>
      </c>
      <c r="B6" s="53" t="s">
        <v>114</v>
      </c>
    </row>
    <row r="7" spans="1:2" ht="12.75">
      <c r="A7" s="55"/>
      <c r="B7" s="34"/>
    </row>
    <row r="8" spans="1:2" ht="15.75">
      <c r="A8" s="55"/>
      <c r="B8" s="57" t="s">
        <v>40</v>
      </c>
    </row>
    <row r="9" spans="1:2" ht="15.75">
      <c r="A9" s="63" t="s">
        <v>118</v>
      </c>
      <c r="B9" s="64"/>
    </row>
    <row r="10" spans="1:2" ht="15">
      <c r="A10" s="63"/>
      <c r="B10" s="75" t="s">
        <v>125</v>
      </c>
    </row>
    <row r="11" ht="12.75">
      <c r="B11" s="76" t="s">
        <v>126</v>
      </c>
    </row>
    <row r="12" spans="1:2" ht="15">
      <c r="A12" s="63"/>
      <c r="B12" s="62" t="s">
        <v>119</v>
      </c>
    </row>
    <row r="13" spans="1:2" ht="15">
      <c r="A13" s="63"/>
      <c r="B13" s="62"/>
    </row>
    <row r="14" spans="1:2" ht="15">
      <c r="A14" s="1" t="s">
        <v>1</v>
      </c>
      <c r="B14" s="11"/>
    </row>
    <row r="15" spans="1:2" ht="15">
      <c r="A15" s="15" t="s">
        <v>2</v>
      </c>
      <c r="B15" s="9" t="s">
        <v>152</v>
      </c>
    </row>
    <row r="16" spans="1:3" ht="15">
      <c r="A16" s="15" t="s">
        <v>3</v>
      </c>
      <c r="B16" s="9" t="s">
        <v>153</v>
      </c>
      <c r="C16" s="43"/>
    </row>
    <row r="17" spans="1:2" ht="15">
      <c r="A17" s="15" t="s">
        <v>4</v>
      </c>
      <c r="B17" s="9" t="s">
        <v>151</v>
      </c>
    </row>
    <row r="18" spans="1:2" ht="15">
      <c r="A18" s="15"/>
      <c r="B18" s="56" t="s">
        <v>108</v>
      </c>
    </row>
    <row r="19" spans="1:2" ht="15">
      <c r="A19" s="15"/>
      <c r="B19" s="56" t="s">
        <v>149</v>
      </c>
    </row>
    <row r="20" spans="1:2" ht="15">
      <c r="A20" s="15"/>
      <c r="B20" s="56" t="s">
        <v>148</v>
      </c>
    </row>
    <row r="21" spans="1:2" ht="15">
      <c r="A21" s="15"/>
      <c r="B21" s="56" t="s">
        <v>147</v>
      </c>
    </row>
    <row r="22" spans="1:2" ht="15">
      <c r="A22" s="15"/>
      <c r="B22" s="56" t="s">
        <v>109</v>
      </c>
    </row>
    <row r="23" spans="1:2" ht="15">
      <c r="A23" s="15" t="s">
        <v>5</v>
      </c>
      <c r="B23" s="9" t="s">
        <v>154</v>
      </c>
    </row>
    <row r="24" spans="1:2" ht="15">
      <c r="A24" s="15" t="s">
        <v>6</v>
      </c>
      <c r="B24" s="9" t="s">
        <v>150</v>
      </c>
    </row>
    <row r="25" spans="1:2" ht="15">
      <c r="A25" s="15" t="s">
        <v>7</v>
      </c>
      <c r="B25" s="9" t="s">
        <v>160</v>
      </c>
    </row>
    <row r="26" spans="1:2" ht="15">
      <c r="A26" s="24" t="s">
        <v>161</v>
      </c>
      <c r="B26" s="56" t="s">
        <v>162</v>
      </c>
    </row>
    <row r="27" spans="1:2" ht="15">
      <c r="A27" s="15"/>
      <c r="B27" s="9"/>
    </row>
    <row r="28" ht="15.75">
      <c r="B28" s="57" t="s">
        <v>41</v>
      </c>
    </row>
    <row r="29" ht="15">
      <c r="A29" s="11" t="s">
        <v>42</v>
      </c>
    </row>
    <row r="30" spans="1:2" ht="15">
      <c r="A30" s="15" t="s">
        <v>2</v>
      </c>
      <c r="B30" s="59" t="s">
        <v>43</v>
      </c>
    </row>
    <row r="31" spans="1:2" ht="15">
      <c r="A31" s="15" t="s">
        <v>3</v>
      </c>
      <c r="B31" s="16" t="s">
        <v>44</v>
      </c>
    </row>
    <row r="32" spans="1:2" ht="15">
      <c r="A32" s="15"/>
      <c r="B32" s="59" t="s">
        <v>159</v>
      </c>
    </row>
    <row r="33" spans="1:2" ht="15">
      <c r="A33" s="15" t="s">
        <v>4</v>
      </c>
      <c r="B33" s="59" t="s">
        <v>47</v>
      </c>
    </row>
    <row r="34" spans="1:2" ht="15">
      <c r="A34" s="15"/>
      <c r="B34" s="9" t="s">
        <v>45</v>
      </c>
    </row>
    <row r="35" spans="1:2" ht="15">
      <c r="A35" s="15"/>
      <c r="B35" s="56" t="s">
        <v>117</v>
      </c>
    </row>
    <row r="36" spans="1:2" ht="15">
      <c r="A36" s="15"/>
      <c r="B36" s="56"/>
    </row>
    <row r="37" spans="1:2" ht="15.75">
      <c r="A37" s="15"/>
      <c r="B37" s="57" t="s">
        <v>48</v>
      </c>
    </row>
    <row r="38" spans="1:2" ht="15">
      <c r="A38" s="15" t="s">
        <v>2</v>
      </c>
      <c r="B38" s="62" t="s">
        <v>49</v>
      </c>
    </row>
    <row r="39" spans="1:2" ht="15">
      <c r="A39" s="15"/>
      <c r="B39" s="59" t="s">
        <v>158</v>
      </c>
    </row>
    <row r="40" spans="1:2" ht="15">
      <c r="A40" s="15"/>
      <c r="B40" s="59" t="s">
        <v>145</v>
      </c>
    </row>
    <row r="41" ht="12.75">
      <c r="B41" s="59" t="s">
        <v>146</v>
      </c>
    </row>
    <row r="42" spans="1:2" ht="15">
      <c r="A42" s="15" t="s">
        <v>3</v>
      </c>
      <c r="B42" s="59" t="s">
        <v>54</v>
      </c>
    </row>
    <row r="43" spans="1:2" ht="15">
      <c r="A43" s="15"/>
      <c r="B43" s="18"/>
    </row>
    <row r="44" spans="1:2" ht="15">
      <c r="A44" s="15"/>
      <c r="B44" s="19"/>
    </row>
    <row r="45" spans="1:2" ht="15">
      <c r="A45" s="15"/>
      <c r="B45" s="19"/>
    </row>
    <row r="46" spans="1:2" ht="15">
      <c r="A46" s="15"/>
      <c r="B46" s="19"/>
    </row>
    <row r="47" spans="1:2" ht="15">
      <c r="A47" s="15"/>
      <c r="B47" s="19"/>
    </row>
    <row r="48" spans="1:2" ht="15">
      <c r="A48" s="18"/>
      <c r="B48" s="27"/>
    </row>
    <row r="49" spans="1:2" ht="15.75">
      <c r="A49" s="18"/>
      <c r="B49" s="57" t="s">
        <v>64</v>
      </c>
    </row>
    <row r="50" spans="1:2" ht="15">
      <c r="A50" s="18"/>
      <c r="B50" s="74" t="s">
        <v>115</v>
      </c>
    </row>
    <row r="51" spans="1:2" ht="15">
      <c r="A51" s="18"/>
      <c r="B51" s="74"/>
    </row>
    <row r="52" spans="1:2" ht="15">
      <c r="A52" s="19" t="s">
        <v>116</v>
      </c>
      <c r="B52" s="74"/>
    </row>
    <row r="53" spans="1:2" ht="15.75">
      <c r="A53" s="18"/>
      <c r="B53" s="57"/>
    </row>
    <row r="54" spans="1:2" ht="15">
      <c r="A54" s="70" t="s">
        <v>94</v>
      </c>
      <c r="B54" s="19"/>
    </row>
    <row r="55" spans="1:2" ht="15">
      <c r="A55" s="15" t="s">
        <v>56</v>
      </c>
      <c r="B55" s="59" t="s">
        <v>55</v>
      </c>
    </row>
    <row r="56" spans="1:2" ht="12.75">
      <c r="A56" s="30"/>
      <c r="B56" s="59" t="s">
        <v>57</v>
      </c>
    </row>
    <row r="57" spans="1:2" ht="12.75">
      <c r="A57" s="30"/>
      <c r="B57" s="59"/>
    </row>
    <row r="58" spans="1:2" ht="15">
      <c r="A58" s="15" t="s">
        <v>8</v>
      </c>
      <c r="B58" s="59" t="s">
        <v>58</v>
      </c>
    </row>
    <row r="59" spans="1:2" ht="12.75">
      <c r="A59" s="30"/>
      <c r="B59" s="59" t="s">
        <v>59</v>
      </c>
    </row>
    <row r="60" spans="1:2" ht="12.75">
      <c r="A60" s="30"/>
      <c r="B60" s="59"/>
    </row>
    <row r="61" spans="1:2" ht="15">
      <c r="A61" s="24" t="s">
        <v>9</v>
      </c>
      <c r="B61" s="59" t="s">
        <v>61</v>
      </c>
    </row>
    <row r="62" spans="1:2" ht="15">
      <c r="A62" s="15"/>
      <c r="B62" s="59" t="s">
        <v>60</v>
      </c>
    </row>
    <row r="63" spans="1:2" ht="15">
      <c r="A63" s="15"/>
      <c r="B63" s="59"/>
    </row>
    <row r="64" spans="1:2" ht="15">
      <c r="A64" s="24" t="s">
        <v>10</v>
      </c>
      <c r="B64" s="59" t="s">
        <v>63</v>
      </c>
    </row>
    <row r="65" spans="1:2" ht="15">
      <c r="A65" s="15"/>
      <c r="B65" s="59" t="s">
        <v>62</v>
      </c>
    </row>
    <row r="66" spans="1:2" ht="15">
      <c r="A66" s="15"/>
      <c r="B66" s="54" t="s">
        <v>72</v>
      </c>
    </row>
    <row r="67" spans="1:2" ht="15">
      <c r="A67" s="15"/>
      <c r="B67" s="54"/>
    </row>
    <row r="68" spans="1:2" ht="15">
      <c r="A68" s="24" t="s">
        <v>87</v>
      </c>
      <c r="B68" s="59" t="s">
        <v>92</v>
      </c>
    </row>
    <row r="69" spans="1:2" ht="15">
      <c r="A69" s="24"/>
      <c r="B69" s="59"/>
    </row>
    <row r="70" spans="1:2" ht="15">
      <c r="A70" s="24" t="s">
        <v>88</v>
      </c>
      <c r="B70" s="59" t="s">
        <v>55</v>
      </c>
    </row>
    <row r="71" spans="1:2" ht="15">
      <c r="A71" s="24"/>
      <c r="B71" s="59" t="s">
        <v>93</v>
      </c>
    </row>
    <row r="72" spans="1:2" ht="15">
      <c r="A72" s="24"/>
      <c r="B72" s="59"/>
    </row>
    <row r="73" spans="1:2" ht="15">
      <c r="A73" s="24" t="s">
        <v>78</v>
      </c>
      <c r="B73" s="77" t="s">
        <v>79</v>
      </c>
    </row>
    <row r="74" spans="1:2" ht="15">
      <c r="A74" s="24"/>
      <c r="B74" s="59" t="s">
        <v>121</v>
      </c>
    </row>
    <row r="75" spans="1:2" ht="15">
      <c r="A75" s="24"/>
      <c r="B75" s="59"/>
    </row>
    <row r="76" spans="1:2" ht="15">
      <c r="A76" s="24" t="s">
        <v>122</v>
      </c>
      <c r="B76" s="59" t="s">
        <v>124</v>
      </c>
    </row>
    <row r="77" spans="1:2" ht="15">
      <c r="A77" s="24"/>
      <c r="B77" s="59" t="s">
        <v>123</v>
      </c>
    </row>
    <row r="78" spans="1:2" ht="15">
      <c r="A78" s="24"/>
      <c r="B78" s="59"/>
    </row>
    <row r="79" spans="1:2" ht="15">
      <c r="A79" s="24" t="s">
        <v>80</v>
      </c>
      <c r="B79" s="59" t="s">
        <v>81</v>
      </c>
    </row>
    <row r="80" spans="1:2" ht="15">
      <c r="A80" s="15"/>
      <c r="B80" s="59" t="s">
        <v>82</v>
      </c>
    </row>
    <row r="81" spans="1:2" ht="15">
      <c r="A81" s="15"/>
      <c r="B81" s="59"/>
    </row>
    <row r="82" spans="1:2" ht="15">
      <c r="A82" s="24" t="s">
        <v>83</v>
      </c>
      <c r="B82" s="59" t="s">
        <v>137</v>
      </c>
    </row>
    <row r="83" spans="1:2" ht="15">
      <c r="A83" s="15"/>
      <c r="B83" s="59" t="s">
        <v>84</v>
      </c>
    </row>
    <row r="84" spans="1:2" ht="15">
      <c r="A84" s="15"/>
      <c r="B84" s="59"/>
    </row>
    <row r="85" spans="1:2" ht="15">
      <c r="A85" s="24" t="s">
        <v>85</v>
      </c>
      <c r="B85" s="59" t="s">
        <v>86</v>
      </c>
    </row>
    <row r="86" spans="1:2" ht="15">
      <c r="A86" s="24"/>
      <c r="B86" s="59"/>
    </row>
    <row r="87" spans="1:2" ht="15">
      <c r="A87" s="24" t="s">
        <v>70</v>
      </c>
      <c r="B87" s="59" t="s">
        <v>71</v>
      </c>
    </row>
    <row r="88" spans="1:2" ht="15">
      <c r="A88" s="24"/>
      <c r="B88" s="59"/>
    </row>
    <row r="89" spans="1:2" ht="15">
      <c r="A89" s="24" t="s">
        <v>73</v>
      </c>
      <c r="B89" s="59" t="s">
        <v>76</v>
      </c>
    </row>
    <row r="90" spans="1:2" ht="15">
      <c r="A90" s="24"/>
      <c r="B90" s="59"/>
    </row>
    <row r="91" spans="1:2" ht="15">
      <c r="A91" s="24" t="s">
        <v>74</v>
      </c>
      <c r="B91" s="59" t="s">
        <v>77</v>
      </c>
    </row>
    <row r="92" spans="1:2" ht="15">
      <c r="A92" s="24"/>
      <c r="B92" s="59"/>
    </row>
    <row r="93" spans="1:2" ht="15">
      <c r="A93" s="24" t="s">
        <v>75</v>
      </c>
      <c r="B93" s="59" t="s">
        <v>120</v>
      </c>
    </row>
    <row r="94" spans="1:2" ht="15">
      <c r="A94" s="24"/>
      <c r="B94" s="59"/>
    </row>
    <row r="95" spans="1:2" ht="15">
      <c r="A95" s="15" t="s">
        <v>90</v>
      </c>
      <c r="B95" s="59" t="s">
        <v>89</v>
      </c>
    </row>
    <row r="96" spans="1:2" ht="15">
      <c r="A96" s="24"/>
      <c r="B96" s="59" t="s">
        <v>91</v>
      </c>
    </row>
    <row r="97" spans="1:2" ht="15">
      <c r="A97" s="24"/>
      <c r="B97" s="59"/>
    </row>
    <row r="98" spans="1:2" ht="15">
      <c r="A98" s="24"/>
      <c r="B98" s="59"/>
    </row>
    <row r="99" spans="1:2" ht="15">
      <c r="A99" s="24"/>
      <c r="B99" s="59"/>
    </row>
    <row r="100" spans="1:2" ht="15">
      <c r="A100" s="24"/>
      <c r="B100" s="59"/>
    </row>
    <row r="101" spans="1:2" ht="15">
      <c r="A101" s="70" t="s">
        <v>95</v>
      </c>
      <c r="B101" s="59"/>
    </row>
    <row r="102" spans="1:2" ht="15">
      <c r="A102" s="70"/>
      <c r="B102" s="59"/>
    </row>
    <row r="103" spans="1:2" ht="15">
      <c r="A103" s="18" t="s">
        <v>65</v>
      </c>
      <c r="B103" s="18"/>
    </row>
    <row r="104" spans="1:2" ht="15">
      <c r="A104" s="15"/>
      <c r="B104" s="59" t="s">
        <v>66</v>
      </c>
    </row>
    <row r="105" spans="1:2" ht="15">
      <c r="A105" s="15"/>
      <c r="B105" s="59"/>
    </row>
    <row r="106" spans="1:2" ht="15">
      <c r="A106" s="18" t="s">
        <v>68</v>
      </c>
      <c r="B106" s="18"/>
    </row>
    <row r="107" spans="1:2" ht="15">
      <c r="A107" s="15"/>
      <c r="B107" s="62" t="s">
        <v>67</v>
      </c>
    </row>
    <row r="108" spans="1:2" ht="15">
      <c r="A108" s="15"/>
      <c r="B108" s="62"/>
    </row>
    <row r="109" spans="1:2" ht="15">
      <c r="A109" s="18" t="s">
        <v>140</v>
      </c>
      <c r="B109" s="62"/>
    </row>
    <row r="110" spans="1:2" ht="15">
      <c r="A110" s="15"/>
      <c r="B110" s="59" t="s">
        <v>141</v>
      </c>
    </row>
    <row r="111" spans="1:2" ht="15">
      <c r="A111" s="15"/>
      <c r="B111" s="62" t="s">
        <v>142</v>
      </c>
    </row>
    <row r="112" spans="1:2" ht="15">
      <c r="A112" s="15"/>
      <c r="B112" s="62"/>
    </row>
    <row r="113" spans="1:2" ht="15">
      <c r="A113" s="18" t="s">
        <v>144</v>
      </c>
      <c r="B113" s="62"/>
    </row>
    <row r="114" spans="1:2" ht="15">
      <c r="A114" s="15"/>
      <c r="B114" s="59" t="s">
        <v>143</v>
      </c>
    </row>
    <row r="115" spans="1:2" ht="15">
      <c r="A115" s="15"/>
      <c r="B115" s="62" t="s">
        <v>142</v>
      </c>
    </row>
    <row r="116" spans="1:2" ht="15">
      <c r="A116" s="15"/>
      <c r="B116" s="62"/>
    </row>
    <row r="117" spans="1:2" ht="15">
      <c r="A117" s="18" t="s">
        <v>107</v>
      </c>
      <c r="B117" s="18"/>
    </row>
    <row r="118" spans="1:2" ht="15">
      <c r="A118" s="18"/>
      <c r="B118" s="59" t="s">
        <v>11</v>
      </c>
    </row>
    <row r="119" spans="1:2" ht="15">
      <c r="A119" s="18"/>
      <c r="B119" s="16" t="s">
        <v>113</v>
      </c>
    </row>
    <row r="120" ht="15">
      <c r="A120" s="18"/>
    </row>
    <row r="121" spans="1:2" ht="15">
      <c r="A121" s="18" t="s">
        <v>106</v>
      </c>
      <c r="B121" s="59"/>
    </row>
    <row r="122" spans="1:2" ht="15">
      <c r="A122" s="18"/>
      <c r="B122" s="59" t="s">
        <v>135</v>
      </c>
    </row>
    <row r="123" spans="1:2" ht="15">
      <c r="A123" s="18"/>
      <c r="B123" s="59" t="s">
        <v>112</v>
      </c>
    </row>
    <row r="124" spans="1:2" ht="15">
      <c r="A124" s="18"/>
      <c r="B124" s="18" t="s">
        <v>136</v>
      </c>
    </row>
    <row r="125" spans="1:2" ht="15">
      <c r="A125" s="19" t="s">
        <v>134</v>
      </c>
      <c r="B125" s="18"/>
    </row>
    <row r="126" spans="1:2" ht="15">
      <c r="A126" s="18"/>
      <c r="B126" s="59" t="s">
        <v>110</v>
      </c>
    </row>
    <row r="127" spans="1:2" ht="15">
      <c r="A127" s="18"/>
      <c r="B127" s="59" t="s">
        <v>111</v>
      </c>
    </row>
    <row r="128" spans="1:2" ht="15">
      <c r="A128" s="18"/>
      <c r="B128" s="18"/>
    </row>
    <row r="129" spans="1:2" ht="15">
      <c r="A129" s="18" t="s">
        <v>69</v>
      </c>
      <c r="B129" s="19"/>
    </row>
    <row r="130" spans="1:2" ht="15">
      <c r="A130" s="15"/>
      <c r="B130" s="19"/>
    </row>
    <row r="131" spans="1:2" ht="15">
      <c r="A131" s="70" t="s">
        <v>104</v>
      </c>
      <c r="B131" s="19"/>
    </row>
    <row r="132" ht="15">
      <c r="A132" s="18" t="s">
        <v>102</v>
      </c>
    </row>
    <row r="133" spans="1:2" ht="15">
      <c r="A133" s="24" t="s">
        <v>98</v>
      </c>
      <c r="B133" s="72" t="s">
        <v>96</v>
      </c>
    </row>
    <row r="134" spans="1:2" ht="15">
      <c r="A134" s="24" t="s">
        <v>99</v>
      </c>
      <c r="B134" s="59" t="s">
        <v>97</v>
      </c>
    </row>
    <row r="135" spans="1:2" ht="15">
      <c r="A135" s="24"/>
      <c r="B135" s="59"/>
    </row>
    <row r="136" spans="1:2" ht="15">
      <c r="A136" s="27" t="s">
        <v>101</v>
      </c>
      <c r="B136" s="20"/>
    </row>
    <row r="137" spans="1:2" ht="15">
      <c r="A137" s="24" t="s">
        <v>98</v>
      </c>
      <c r="B137" s="59" t="s">
        <v>100</v>
      </c>
    </row>
    <row r="138" spans="1:2" ht="15">
      <c r="A138" s="24" t="s">
        <v>99</v>
      </c>
      <c r="B138" s="59" t="s">
        <v>103</v>
      </c>
    </row>
    <row r="139" spans="1:2" ht="15">
      <c r="A139" s="24"/>
      <c r="B139" s="59"/>
    </row>
    <row r="140" ht="15">
      <c r="A140" s="18" t="s">
        <v>105</v>
      </c>
    </row>
    <row r="141" spans="1:2" ht="15">
      <c r="A141" s="27"/>
      <c r="B141" s="59"/>
    </row>
    <row r="142" ht="12.75">
      <c r="A142" s="71"/>
    </row>
    <row r="143" ht="12.75">
      <c r="A143" s="71"/>
    </row>
  </sheetData>
  <sheetProtection sheet="1" objects="1" scenarios="1"/>
  <printOptions horizontalCentered="1"/>
  <pageMargins left="0.75" right="0.25" top="0.5" bottom="0.75" header="0" footer="0"/>
  <pageSetup fitToHeight="6" fitToWidth="1" horizontalDpi="300" verticalDpi="300" orientation="portrait" scale="98" r:id="rId1"/>
  <rowBreaks count="1" manualBreakCount="1">
    <brk id="14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H186"/>
  <sheetViews>
    <sheetView zoomScale="87" zoomScaleNormal="87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P1" sqref="AP1:FK16384"/>
    </sheetView>
  </sheetViews>
  <sheetFormatPr defaultColWidth="1.7109375" defaultRowHeight="12.75"/>
  <cols>
    <col min="1" max="1" width="6.00390625" style="2" customWidth="1"/>
    <col min="2" max="2" width="22.7109375" style="3" customWidth="1"/>
    <col min="3" max="3" width="10.57421875" style="4" customWidth="1"/>
    <col min="4" max="4" width="8.421875" style="3" customWidth="1"/>
    <col min="5" max="5" width="7.7109375" style="3" customWidth="1"/>
    <col min="6" max="6" width="8.7109375" style="4" customWidth="1"/>
    <col min="7" max="7" width="2.28125" style="4" customWidth="1"/>
    <col min="8" max="9" width="2.140625" style="3" customWidth="1"/>
    <col min="10" max="41" width="2.28125" style="3" customWidth="1"/>
    <col min="42" max="167" width="2.28125" style="3" hidden="1" customWidth="1"/>
    <col min="168" max="168" width="3.00390625" style="3" customWidth="1"/>
    <col min="169" max="169" width="25.57421875" style="3" customWidth="1"/>
    <col min="170" max="201" width="8.7109375" style="3" customWidth="1"/>
    <col min="202" max="202" width="41.7109375" style="3" customWidth="1"/>
    <col min="203" max="203" width="7.8515625" style="3" customWidth="1"/>
    <col min="204" max="16384" width="1.7109375" style="3" customWidth="1"/>
  </cols>
  <sheetData>
    <row r="1" spans="1:203" ht="30" customHeight="1" thickBot="1" thickTop="1">
      <c r="A1" s="67" t="s">
        <v>33</v>
      </c>
      <c r="B1" s="67"/>
      <c r="C1" s="67"/>
      <c r="D1" s="67"/>
      <c r="E1" s="67"/>
      <c r="F1" s="67"/>
      <c r="G1" s="111" t="s">
        <v>138</v>
      </c>
      <c r="H1" s="51"/>
      <c r="I1" s="113" t="s">
        <v>139</v>
      </c>
      <c r="J1" s="113" t="s">
        <v>139</v>
      </c>
      <c r="K1" s="113" t="s">
        <v>139</v>
      </c>
      <c r="L1" s="113" t="s">
        <v>139</v>
      </c>
      <c r="M1" s="113" t="s">
        <v>139</v>
      </c>
      <c r="N1" s="113" t="s">
        <v>139</v>
      </c>
      <c r="O1" s="113" t="s">
        <v>139</v>
      </c>
      <c r="P1" s="113" t="s">
        <v>139</v>
      </c>
      <c r="Q1" s="113" t="s">
        <v>139</v>
      </c>
      <c r="R1" s="113" t="s">
        <v>139</v>
      </c>
      <c r="S1" s="113" t="s">
        <v>139</v>
      </c>
      <c r="T1" s="113" t="s">
        <v>139</v>
      </c>
      <c r="U1" s="113" t="s">
        <v>139</v>
      </c>
      <c r="V1" s="113" t="s">
        <v>139</v>
      </c>
      <c r="W1" s="113" t="s">
        <v>139</v>
      </c>
      <c r="X1" s="113" t="s">
        <v>139</v>
      </c>
      <c r="Y1" s="113" t="s">
        <v>139</v>
      </c>
      <c r="Z1" s="113" t="s">
        <v>139</v>
      </c>
      <c r="AA1" s="113" t="s">
        <v>139</v>
      </c>
      <c r="AB1" s="113" t="s">
        <v>139</v>
      </c>
      <c r="AC1" s="113" t="s">
        <v>139</v>
      </c>
      <c r="AD1" s="113" t="s">
        <v>139</v>
      </c>
      <c r="AE1" s="113" t="s">
        <v>139</v>
      </c>
      <c r="AF1" s="113" t="s">
        <v>139</v>
      </c>
      <c r="AG1" s="113" t="s">
        <v>139</v>
      </c>
      <c r="AH1" s="113" t="s">
        <v>139</v>
      </c>
      <c r="AI1" s="113" t="s">
        <v>139</v>
      </c>
      <c r="AJ1" s="113" t="s">
        <v>139</v>
      </c>
      <c r="AK1" s="113" t="s">
        <v>139</v>
      </c>
      <c r="AL1" s="113" t="s">
        <v>139</v>
      </c>
      <c r="AM1" s="113" t="s">
        <v>139</v>
      </c>
      <c r="AN1" s="113" t="s">
        <v>139</v>
      </c>
      <c r="AO1" s="113" t="s">
        <v>139</v>
      </c>
      <c r="AP1" s="113" t="s">
        <v>139</v>
      </c>
      <c r="AQ1" s="113" t="s">
        <v>139</v>
      </c>
      <c r="AR1" s="113" t="s">
        <v>139</v>
      </c>
      <c r="AS1" s="113" t="s">
        <v>139</v>
      </c>
      <c r="AT1" s="113" t="s">
        <v>139</v>
      </c>
      <c r="AU1" s="113" t="s">
        <v>139</v>
      </c>
      <c r="AV1" s="113" t="s">
        <v>139</v>
      </c>
      <c r="AW1" s="113" t="s">
        <v>139</v>
      </c>
      <c r="AX1" s="113" t="s">
        <v>139</v>
      </c>
      <c r="AY1" s="113" t="s">
        <v>139</v>
      </c>
      <c r="AZ1" s="113" t="s">
        <v>139</v>
      </c>
      <c r="BA1" s="113" t="s">
        <v>139</v>
      </c>
      <c r="BB1" s="113" t="s">
        <v>139</v>
      </c>
      <c r="BC1" s="113" t="s">
        <v>139</v>
      </c>
      <c r="BD1" s="113" t="s">
        <v>139</v>
      </c>
      <c r="BE1" s="113" t="s">
        <v>139</v>
      </c>
      <c r="BF1" s="113" t="s">
        <v>139</v>
      </c>
      <c r="BG1" s="113" t="s">
        <v>139</v>
      </c>
      <c r="BH1" s="113" t="s">
        <v>139</v>
      </c>
      <c r="BI1" s="113" t="s">
        <v>139</v>
      </c>
      <c r="BJ1" s="113" t="s">
        <v>139</v>
      </c>
      <c r="BK1" s="113" t="s">
        <v>139</v>
      </c>
      <c r="BL1" s="113" t="s">
        <v>139</v>
      </c>
      <c r="BM1" s="113" t="s">
        <v>139</v>
      </c>
      <c r="BN1" s="113" t="s">
        <v>139</v>
      </c>
      <c r="BO1" s="113" t="s">
        <v>139</v>
      </c>
      <c r="BP1" s="113" t="s">
        <v>139</v>
      </c>
      <c r="BQ1" s="113" t="s">
        <v>139</v>
      </c>
      <c r="BR1" s="113" t="s">
        <v>139</v>
      </c>
      <c r="BS1" s="113" t="s">
        <v>139</v>
      </c>
      <c r="BT1" s="113" t="s">
        <v>139</v>
      </c>
      <c r="BU1" s="113" t="s">
        <v>139</v>
      </c>
      <c r="BV1" s="113" t="s">
        <v>139</v>
      </c>
      <c r="BW1" s="113" t="s">
        <v>139</v>
      </c>
      <c r="BX1" s="113" t="s">
        <v>139</v>
      </c>
      <c r="BY1" s="113" t="s">
        <v>139</v>
      </c>
      <c r="BZ1" s="113" t="s">
        <v>139</v>
      </c>
      <c r="CA1" s="113" t="s">
        <v>139</v>
      </c>
      <c r="CB1" s="113" t="s">
        <v>139</v>
      </c>
      <c r="CC1" s="113" t="s">
        <v>139</v>
      </c>
      <c r="CD1" s="113" t="s">
        <v>139</v>
      </c>
      <c r="CE1" s="113" t="s">
        <v>139</v>
      </c>
      <c r="CF1" s="113" t="s">
        <v>139</v>
      </c>
      <c r="CG1" s="113" t="s">
        <v>139</v>
      </c>
      <c r="CH1" s="113" t="s">
        <v>139</v>
      </c>
      <c r="CI1" s="113" t="s">
        <v>139</v>
      </c>
      <c r="CJ1" s="113" t="s">
        <v>139</v>
      </c>
      <c r="CK1" s="113" t="s">
        <v>139</v>
      </c>
      <c r="CL1" s="113" t="s">
        <v>139</v>
      </c>
      <c r="CM1" s="113" t="s">
        <v>139</v>
      </c>
      <c r="CN1" s="113" t="s">
        <v>139</v>
      </c>
      <c r="CO1" s="113" t="s">
        <v>139</v>
      </c>
      <c r="CP1" s="113" t="s">
        <v>139</v>
      </c>
      <c r="CQ1" s="113" t="s">
        <v>139</v>
      </c>
      <c r="CR1" s="113" t="s">
        <v>139</v>
      </c>
      <c r="CS1" s="113" t="s">
        <v>139</v>
      </c>
      <c r="CT1" s="113" t="s">
        <v>139</v>
      </c>
      <c r="CU1" s="113" t="s">
        <v>139</v>
      </c>
      <c r="CV1" s="113" t="s">
        <v>139</v>
      </c>
      <c r="CW1" s="113" t="s">
        <v>139</v>
      </c>
      <c r="CX1" s="113" t="s">
        <v>139</v>
      </c>
      <c r="CY1" s="113" t="s">
        <v>139</v>
      </c>
      <c r="CZ1" s="113" t="s">
        <v>139</v>
      </c>
      <c r="DA1" s="113" t="s">
        <v>139</v>
      </c>
      <c r="DB1" s="113" t="s">
        <v>139</v>
      </c>
      <c r="DC1" s="113" t="s">
        <v>139</v>
      </c>
      <c r="DD1" s="113" t="s">
        <v>139</v>
      </c>
      <c r="DE1" s="113" t="s">
        <v>139</v>
      </c>
      <c r="DF1" s="113" t="s">
        <v>139</v>
      </c>
      <c r="DG1" s="113" t="s">
        <v>139</v>
      </c>
      <c r="DH1" s="113" t="s">
        <v>139</v>
      </c>
      <c r="DI1" s="113" t="s">
        <v>139</v>
      </c>
      <c r="DJ1" s="113" t="s">
        <v>139</v>
      </c>
      <c r="DK1" s="113" t="s">
        <v>139</v>
      </c>
      <c r="DL1" s="113" t="s">
        <v>139</v>
      </c>
      <c r="DM1" s="113" t="s">
        <v>139</v>
      </c>
      <c r="DN1" s="113" t="s">
        <v>139</v>
      </c>
      <c r="DO1" s="113" t="s">
        <v>139</v>
      </c>
      <c r="DP1" s="113" t="s">
        <v>139</v>
      </c>
      <c r="DQ1" s="113" t="s">
        <v>139</v>
      </c>
      <c r="DR1" s="113" t="s">
        <v>139</v>
      </c>
      <c r="DS1" s="113" t="s">
        <v>139</v>
      </c>
      <c r="DT1" s="113" t="s">
        <v>139</v>
      </c>
      <c r="DU1" s="113" t="s">
        <v>139</v>
      </c>
      <c r="DV1" s="113" t="s">
        <v>139</v>
      </c>
      <c r="DW1" s="113" t="s">
        <v>139</v>
      </c>
      <c r="DX1" s="113" t="s">
        <v>139</v>
      </c>
      <c r="DY1" s="113" t="s">
        <v>139</v>
      </c>
      <c r="DZ1" s="113" t="s">
        <v>139</v>
      </c>
      <c r="EA1" s="113" t="s">
        <v>139</v>
      </c>
      <c r="EB1" s="113" t="s">
        <v>139</v>
      </c>
      <c r="EC1" s="113" t="s">
        <v>139</v>
      </c>
      <c r="ED1" s="113" t="s">
        <v>139</v>
      </c>
      <c r="EE1" s="113" t="s">
        <v>139</v>
      </c>
      <c r="EF1" s="113" t="s">
        <v>139</v>
      </c>
      <c r="EG1" s="113" t="s">
        <v>139</v>
      </c>
      <c r="EH1" s="113" t="s">
        <v>139</v>
      </c>
      <c r="EI1" s="113" t="s">
        <v>139</v>
      </c>
      <c r="EJ1" s="113" t="s">
        <v>139</v>
      </c>
      <c r="EK1" s="113" t="s">
        <v>139</v>
      </c>
      <c r="EL1" s="113" t="s">
        <v>139</v>
      </c>
      <c r="EM1" s="113" t="s">
        <v>139</v>
      </c>
      <c r="EN1" s="113" t="s">
        <v>139</v>
      </c>
      <c r="EO1" s="113" t="s">
        <v>139</v>
      </c>
      <c r="EP1" s="113" t="s">
        <v>139</v>
      </c>
      <c r="EQ1" s="113" t="s">
        <v>139</v>
      </c>
      <c r="ER1" s="113" t="s">
        <v>139</v>
      </c>
      <c r="ES1" s="113" t="s">
        <v>139</v>
      </c>
      <c r="ET1" s="113" t="s">
        <v>139</v>
      </c>
      <c r="EU1" s="113" t="s">
        <v>139</v>
      </c>
      <c r="EV1" s="113" t="s">
        <v>139</v>
      </c>
      <c r="EW1" s="113" t="s">
        <v>139</v>
      </c>
      <c r="EX1" s="113" t="s">
        <v>139</v>
      </c>
      <c r="EY1" s="113" t="s">
        <v>139</v>
      </c>
      <c r="EZ1" s="113" t="s">
        <v>139</v>
      </c>
      <c r="FA1" s="113" t="s">
        <v>139</v>
      </c>
      <c r="FB1" s="113" t="s">
        <v>139</v>
      </c>
      <c r="FC1" s="113" t="s">
        <v>139</v>
      </c>
      <c r="FD1" s="113" t="s">
        <v>139</v>
      </c>
      <c r="FE1" s="113" t="s">
        <v>139</v>
      </c>
      <c r="FF1" s="113" t="s">
        <v>139</v>
      </c>
      <c r="FG1" s="113" t="s">
        <v>139</v>
      </c>
      <c r="FH1" s="113" t="s">
        <v>139</v>
      </c>
      <c r="FI1" s="113" t="s">
        <v>139</v>
      </c>
      <c r="FJ1" s="113" t="s">
        <v>139</v>
      </c>
      <c r="FK1" s="113" t="s">
        <v>139</v>
      </c>
      <c r="FL1" s="69" t="s">
        <v>53</v>
      </c>
      <c r="FM1" s="96"/>
      <c r="FN1" s="79">
        <f>ROUND(Days*FN3,0)+Date1</f>
        <v>38643</v>
      </c>
      <c r="FO1" s="79">
        <f>ROUND(Days*FO3,0)+Date1</f>
        <v>38648</v>
      </c>
      <c r="FP1" s="79">
        <f aca="true" t="shared" si="0" ref="FP1:GM1">ROUND(Days*FP3,0)+Date1</f>
        <v>38654</v>
      </c>
      <c r="FQ1" s="79">
        <f t="shared" si="0"/>
        <v>38659</v>
      </c>
      <c r="FR1" s="79">
        <f t="shared" si="0"/>
        <v>38664</v>
      </c>
      <c r="FS1" s="79">
        <f t="shared" si="0"/>
        <v>38670</v>
      </c>
      <c r="FT1" s="79">
        <f t="shared" si="0"/>
        <v>38675</v>
      </c>
      <c r="FU1" s="79">
        <f t="shared" si="0"/>
        <v>38680</v>
      </c>
      <c r="FV1" s="79">
        <f t="shared" si="0"/>
        <v>38686</v>
      </c>
      <c r="FW1" s="79">
        <f t="shared" si="0"/>
        <v>38691</v>
      </c>
      <c r="FX1" s="79">
        <f t="shared" si="0"/>
        <v>38696</v>
      </c>
      <c r="FY1" s="79">
        <f t="shared" si="0"/>
        <v>38702</v>
      </c>
      <c r="FZ1" s="79">
        <f t="shared" si="0"/>
        <v>38707</v>
      </c>
      <c r="GA1" s="79">
        <f t="shared" si="0"/>
        <v>38712</v>
      </c>
      <c r="GB1" s="79">
        <f t="shared" si="0"/>
        <v>38717</v>
      </c>
      <c r="GC1" s="79">
        <f t="shared" si="0"/>
        <v>38723</v>
      </c>
      <c r="GD1" s="79">
        <f t="shared" si="0"/>
        <v>38728</v>
      </c>
      <c r="GE1" s="79">
        <f t="shared" si="0"/>
        <v>38733</v>
      </c>
      <c r="GF1" s="79">
        <f t="shared" si="0"/>
        <v>38739</v>
      </c>
      <c r="GG1" s="79">
        <f t="shared" si="0"/>
        <v>38744</v>
      </c>
      <c r="GH1" s="79">
        <f t="shared" si="0"/>
        <v>38749</v>
      </c>
      <c r="GI1" s="79">
        <f t="shared" si="0"/>
        <v>38755</v>
      </c>
      <c r="GJ1" s="79">
        <f t="shared" si="0"/>
        <v>38760</v>
      </c>
      <c r="GK1" s="79">
        <f t="shared" si="0"/>
        <v>38765</v>
      </c>
      <c r="GL1" s="79">
        <f t="shared" si="0"/>
        <v>38771</v>
      </c>
      <c r="GM1" s="79">
        <f t="shared" si="0"/>
        <v>38776</v>
      </c>
      <c r="GN1" s="80"/>
      <c r="GO1" s="80"/>
      <c r="GP1" s="88" t="s">
        <v>37</v>
      </c>
      <c r="GQ1" s="89"/>
      <c r="GR1" s="81" t="s">
        <v>46</v>
      </c>
      <c r="GS1" s="80"/>
      <c r="GT1" s="80"/>
      <c r="GU1" s="68"/>
    </row>
    <row r="2" spans="1:203" ht="24" thickBot="1" thickTop="1">
      <c r="A2" s="23" t="s">
        <v>52</v>
      </c>
      <c r="D2" s="125" t="s">
        <v>163</v>
      </c>
      <c r="E2" s="126"/>
      <c r="F2" s="126"/>
      <c r="I2" s="8"/>
      <c r="J2" s="8"/>
      <c r="K2" s="8"/>
      <c r="L2" s="8"/>
      <c r="M2" s="8"/>
      <c r="N2" s="8"/>
      <c r="O2" s="8"/>
      <c r="P2" s="8"/>
      <c r="R2" s="8"/>
      <c r="S2" s="8"/>
      <c r="T2" s="8"/>
      <c r="U2" s="8"/>
      <c r="V2" s="8"/>
      <c r="W2" s="8"/>
      <c r="X2" s="8"/>
      <c r="Y2" s="8"/>
      <c r="Z2" s="8"/>
      <c r="AA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FL2" s="8"/>
      <c r="FM2" s="13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104">
        <v>0</v>
      </c>
      <c r="GQ2" s="105">
        <v>0</v>
      </c>
      <c r="GR2" s="82" t="b">
        <v>0</v>
      </c>
      <c r="GS2" s="80"/>
      <c r="GT2" s="80"/>
      <c r="GU2" s="68"/>
    </row>
    <row r="3" spans="1:203" ht="26.25" customHeight="1" thickBot="1" thickTop="1">
      <c r="A3" s="33" t="s">
        <v>51</v>
      </c>
      <c r="B3" s="17"/>
      <c r="D3" s="65" t="s">
        <v>34</v>
      </c>
      <c r="E3" s="66"/>
      <c r="F3" s="117">
        <v>4</v>
      </c>
      <c r="G3" s="130" t="s">
        <v>35</v>
      </c>
      <c r="H3" s="50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14</v>
      </c>
      <c r="V3" s="35">
        <v>15</v>
      </c>
      <c r="W3" s="35">
        <v>16</v>
      </c>
      <c r="X3" s="35">
        <v>17</v>
      </c>
      <c r="Y3" s="35">
        <v>18</v>
      </c>
      <c r="Z3" s="35">
        <v>19</v>
      </c>
      <c r="AA3" s="35">
        <v>20</v>
      </c>
      <c r="AB3" s="35">
        <v>21</v>
      </c>
      <c r="AC3" s="35">
        <v>22</v>
      </c>
      <c r="AD3" s="35">
        <v>23</v>
      </c>
      <c r="AE3" s="35">
        <v>24</v>
      </c>
      <c r="AF3" s="35">
        <v>25</v>
      </c>
      <c r="AG3" s="35">
        <v>26</v>
      </c>
      <c r="AH3" s="35">
        <v>27</v>
      </c>
      <c r="AI3" s="35">
        <v>28</v>
      </c>
      <c r="AJ3" s="35">
        <v>29</v>
      </c>
      <c r="AK3" s="35">
        <v>30</v>
      </c>
      <c r="AL3" s="35">
        <v>31</v>
      </c>
      <c r="AM3" s="35">
        <v>32</v>
      </c>
      <c r="AN3" s="35">
        <v>33</v>
      </c>
      <c r="AO3" s="35">
        <v>34</v>
      </c>
      <c r="AP3" s="35">
        <v>35</v>
      </c>
      <c r="AQ3" s="35">
        <v>36</v>
      </c>
      <c r="AR3" s="35">
        <v>37</v>
      </c>
      <c r="AS3" s="35">
        <v>38</v>
      </c>
      <c r="AT3" s="35">
        <v>39</v>
      </c>
      <c r="AU3" s="35">
        <v>40</v>
      </c>
      <c r="AV3" s="35">
        <v>41</v>
      </c>
      <c r="AW3" s="35">
        <v>42</v>
      </c>
      <c r="AX3" s="35">
        <v>43</v>
      </c>
      <c r="AY3" s="35">
        <v>44</v>
      </c>
      <c r="AZ3" s="35">
        <v>45</v>
      </c>
      <c r="BA3" s="35">
        <v>46</v>
      </c>
      <c r="BB3" s="35">
        <v>47</v>
      </c>
      <c r="BC3" s="35">
        <v>48</v>
      </c>
      <c r="BD3" s="35">
        <v>49</v>
      </c>
      <c r="BE3" s="35">
        <v>50</v>
      </c>
      <c r="BF3" s="35">
        <v>51</v>
      </c>
      <c r="BG3" s="35">
        <v>52</v>
      </c>
      <c r="BH3" s="35">
        <v>53</v>
      </c>
      <c r="BI3" s="35">
        <v>54</v>
      </c>
      <c r="BJ3" s="35">
        <v>55</v>
      </c>
      <c r="BK3" s="35">
        <v>56</v>
      </c>
      <c r="BL3" s="35">
        <v>57</v>
      </c>
      <c r="BM3" s="35">
        <v>58</v>
      </c>
      <c r="BN3" s="35">
        <v>59</v>
      </c>
      <c r="BO3" s="35">
        <v>60</v>
      </c>
      <c r="BP3" s="35">
        <v>61</v>
      </c>
      <c r="BQ3" s="35">
        <v>62</v>
      </c>
      <c r="BR3" s="35">
        <v>63</v>
      </c>
      <c r="BS3" s="35">
        <v>64</v>
      </c>
      <c r="BT3" s="35">
        <v>65</v>
      </c>
      <c r="BU3" s="35">
        <v>66</v>
      </c>
      <c r="BV3" s="35">
        <v>67</v>
      </c>
      <c r="BW3" s="35">
        <v>68</v>
      </c>
      <c r="BX3" s="35">
        <v>69</v>
      </c>
      <c r="BY3" s="35">
        <v>70</v>
      </c>
      <c r="BZ3" s="35">
        <v>71</v>
      </c>
      <c r="CA3" s="35">
        <v>72</v>
      </c>
      <c r="CB3" s="35">
        <v>73</v>
      </c>
      <c r="CC3" s="35">
        <v>74</v>
      </c>
      <c r="CD3" s="35">
        <v>75</v>
      </c>
      <c r="CE3" s="35">
        <v>76</v>
      </c>
      <c r="CF3" s="35">
        <v>77</v>
      </c>
      <c r="CG3" s="35">
        <v>78</v>
      </c>
      <c r="CH3" s="35">
        <v>79</v>
      </c>
      <c r="CI3" s="35">
        <v>80</v>
      </c>
      <c r="CJ3" s="35">
        <v>81</v>
      </c>
      <c r="CK3" s="35">
        <v>82</v>
      </c>
      <c r="CL3" s="35">
        <v>83</v>
      </c>
      <c r="CM3" s="35">
        <v>84</v>
      </c>
      <c r="CN3" s="35">
        <v>85</v>
      </c>
      <c r="CO3" s="35">
        <v>86</v>
      </c>
      <c r="CP3" s="35">
        <v>87</v>
      </c>
      <c r="CQ3" s="35">
        <v>88</v>
      </c>
      <c r="CR3" s="35">
        <v>89</v>
      </c>
      <c r="CS3" s="35">
        <v>90</v>
      </c>
      <c r="CT3" s="35">
        <v>91</v>
      </c>
      <c r="CU3" s="35">
        <v>92</v>
      </c>
      <c r="CV3" s="35">
        <v>93</v>
      </c>
      <c r="CW3" s="35">
        <v>94</v>
      </c>
      <c r="CX3" s="35">
        <v>95</v>
      </c>
      <c r="CY3" s="35">
        <v>96</v>
      </c>
      <c r="CZ3" s="35">
        <v>97</v>
      </c>
      <c r="DA3" s="35">
        <v>98</v>
      </c>
      <c r="DB3" s="35">
        <v>99</v>
      </c>
      <c r="DC3" s="35">
        <v>100</v>
      </c>
      <c r="DD3" s="35">
        <v>101</v>
      </c>
      <c r="DE3" s="35">
        <v>102</v>
      </c>
      <c r="DF3" s="35">
        <v>103</v>
      </c>
      <c r="DG3" s="35">
        <v>104</v>
      </c>
      <c r="DH3" s="35">
        <v>105</v>
      </c>
      <c r="DI3" s="35">
        <v>106</v>
      </c>
      <c r="DJ3" s="35">
        <v>107</v>
      </c>
      <c r="DK3" s="35">
        <v>108</v>
      </c>
      <c r="DL3" s="35">
        <v>109</v>
      </c>
      <c r="DM3" s="35">
        <v>110</v>
      </c>
      <c r="DN3" s="35">
        <v>111</v>
      </c>
      <c r="DO3" s="35">
        <v>112</v>
      </c>
      <c r="DP3" s="35">
        <v>113</v>
      </c>
      <c r="DQ3" s="35">
        <v>114</v>
      </c>
      <c r="DR3" s="35">
        <v>115</v>
      </c>
      <c r="DS3" s="35">
        <v>116</v>
      </c>
      <c r="DT3" s="35">
        <v>117</v>
      </c>
      <c r="DU3" s="35">
        <v>118</v>
      </c>
      <c r="DV3" s="35">
        <v>119</v>
      </c>
      <c r="DW3" s="35">
        <v>120</v>
      </c>
      <c r="DX3" s="35">
        <v>121</v>
      </c>
      <c r="DY3" s="35">
        <v>122</v>
      </c>
      <c r="DZ3" s="35">
        <v>123</v>
      </c>
      <c r="EA3" s="35">
        <v>124</v>
      </c>
      <c r="EB3" s="35">
        <v>125</v>
      </c>
      <c r="EC3" s="35">
        <v>126</v>
      </c>
      <c r="ED3" s="35">
        <v>127</v>
      </c>
      <c r="EE3" s="35">
        <v>128</v>
      </c>
      <c r="EF3" s="35">
        <v>129</v>
      </c>
      <c r="EG3" s="35">
        <v>130</v>
      </c>
      <c r="EH3" s="35">
        <v>131</v>
      </c>
      <c r="EI3" s="35">
        <v>132</v>
      </c>
      <c r="EJ3" s="35">
        <v>133</v>
      </c>
      <c r="EK3" s="35">
        <v>134</v>
      </c>
      <c r="EL3" s="35">
        <v>135</v>
      </c>
      <c r="EM3" s="35">
        <v>136</v>
      </c>
      <c r="EN3" s="35">
        <v>137</v>
      </c>
      <c r="EO3" s="35">
        <v>138</v>
      </c>
      <c r="EP3" s="35">
        <v>139</v>
      </c>
      <c r="EQ3" s="35">
        <v>140</v>
      </c>
      <c r="ER3" s="35">
        <v>141</v>
      </c>
      <c r="ES3" s="35">
        <v>142</v>
      </c>
      <c r="ET3" s="35">
        <v>143</v>
      </c>
      <c r="EU3" s="35">
        <v>144</v>
      </c>
      <c r="EV3" s="35">
        <v>145</v>
      </c>
      <c r="EW3" s="35">
        <v>146</v>
      </c>
      <c r="EX3" s="35">
        <v>147</v>
      </c>
      <c r="EY3" s="35">
        <v>148</v>
      </c>
      <c r="EZ3" s="35">
        <v>149</v>
      </c>
      <c r="FA3" s="35">
        <v>150</v>
      </c>
      <c r="FB3" s="35">
        <v>151</v>
      </c>
      <c r="FC3" s="35">
        <v>152</v>
      </c>
      <c r="FD3" s="35">
        <v>153</v>
      </c>
      <c r="FE3" s="35">
        <v>154</v>
      </c>
      <c r="FF3" s="35">
        <v>155</v>
      </c>
      <c r="FG3" s="35">
        <v>156</v>
      </c>
      <c r="FH3" s="35">
        <v>157</v>
      </c>
      <c r="FI3" s="35">
        <v>158</v>
      </c>
      <c r="FJ3" s="35">
        <v>159</v>
      </c>
      <c r="FK3" s="35">
        <v>160</v>
      </c>
      <c r="FL3" s="132" t="s">
        <v>36</v>
      </c>
      <c r="FM3" s="13"/>
      <c r="FN3" s="83">
        <v>0</v>
      </c>
      <c r="FO3" s="83">
        <v>0.04</v>
      </c>
      <c r="FP3" s="83">
        <v>0.08</v>
      </c>
      <c r="FQ3" s="83">
        <v>0.12</v>
      </c>
      <c r="FR3" s="83">
        <v>0.16</v>
      </c>
      <c r="FS3" s="83">
        <v>0.2</v>
      </c>
      <c r="FT3" s="83">
        <v>0.24</v>
      </c>
      <c r="FU3" s="83">
        <v>0.28</v>
      </c>
      <c r="FV3" s="83">
        <v>0.32</v>
      </c>
      <c r="FW3" s="83">
        <v>0.36</v>
      </c>
      <c r="FX3" s="83">
        <v>0.4</v>
      </c>
      <c r="FY3" s="83">
        <v>0.44</v>
      </c>
      <c r="FZ3" s="83">
        <v>0.48</v>
      </c>
      <c r="GA3" s="83">
        <v>0.52</v>
      </c>
      <c r="GB3" s="83">
        <v>0.56</v>
      </c>
      <c r="GC3" s="83">
        <v>0.6</v>
      </c>
      <c r="GD3" s="83">
        <v>0.64</v>
      </c>
      <c r="GE3" s="83">
        <v>0.68</v>
      </c>
      <c r="GF3" s="83">
        <v>0.72</v>
      </c>
      <c r="GG3" s="83">
        <v>0.76</v>
      </c>
      <c r="GH3" s="83">
        <v>0.8</v>
      </c>
      <c r="GI3" s="83">
        <v>0.84</v>
      </c>
      <c r="GJ3" s="83">
        <v>0.88</v>
      </c>
      <c r="GK3" s="83">
        <v>0.92</v>
      </c>
      <c r="GL3" s="83">
        <v>0.96</v>
      </c>
      <c r="GM3" s="84">
        <v>1</v>
      </c>
      <c r="GN3" s="80"/>
      <c r="GO3" s="80"/>
      <c r="GP3" s="100">
        <v>0.2</v>
      </c>
      <c r="GQ3" s="101">
        <v>0</v>
      </c>
      <c r="GR3" s="85" t="s">
        <v>50</v>
      </c>
      <c r="GS3" s="106" t="str">
        <f>ProjectName&amp;"   -   "&amp;SpecNo</f>
        <v>Maintenance Building #3   -   XX06-99</v>
      </c>
      <c r="GT3" s="109"/>
      <c r="GU3" s="68"/>
    </row>
    <row r="4" spans="1:203" s="7" customFormat="1" ht="45" customHeight="1" thickBot="1" thickTop="1">
      <c r="A4" s="41" t="s">
        <v>30</v>
      </c>
      <c r="B4" s="6" t="s">
        <v>0</v>
      </c>
      <c r="C4" s="41" t="s">
        <v>29</v>
      </c>
      <c r="D4" s="46" t="s">
        <v>27</v>
      </c>
      <c r="E4" s="46" t="s">
        <v>28</v>
      </c>
      <c r="F4" s="47" t="s">
        <v>155</v>
      </c>
      <c r="G4" s="131"/>
      <c r="H4" s="127">
        <v>38643</v>
      </c>
      <c r="I4" s="123">
        <f>H4+Intv</f>
        <v>38647</v>
      </c>
      <c r="J4" s="123">
        <f aca="true" t="shared" si="1" ref="J4:BU4">I4+Intv</f>
        <v>38651</v>
      </c>
      <c r="K4" s="123">
        <f t="shared" si="1"/>
        <v>38655</v>
      </c>
      <c r="L4" s="123">
        <f t="shared" si="1"/>
        <v>38659</v>
      </c>
      <c r="M4" s="123">
        <f t="shared" si="1"/>
        <v>38663</v>
      </c>
      <c r="N4" s="123">
        <f t="shared" si="1"/>
        <v>38667</v>
      </c>
      <c r="O4" s="123">
        <f t="shared" si="1"/>
        <v>38671</v>
      </c>
      <c r="P4" s="123">
        <f t="shared" si="1"/>
        <v>38675</v>
      </c>
      <c r="Q4" s="123">
        <f>P4+Intv</f>
        <v>38679</v>
      </c>
      <c r="R4" s="123">
        <f t="shared" si="1"/>
        <v>38683</v>
      </c>
      <c r="S4" s="123">
        <f t="shared" si="1"/>
        <v>38687</v>
      </c>
      <c r="T4" s="123">
        <f t="shared" si="1"/>
        <v>38691</v>
      </c>
      <c r="U4" s="123">
        <f t="shared" si="1"/>
        <v>38695</v>
      </c>
      <c r="V4" s="123">
        <f t="shared" si="1"/>
        <v>38699</v>
      </c>
      <c r="W4" s="123">
        <f t="shared" si="1"/>
        <v>38703</v>
      </c>
      <c r="X4" s="123">
        <f t="shared" si="1"/>
        <v>38707</v>
      </c>
      <c r="Y4" s="123">
        <f t="shared" si="1"/>
        <v>38711</v>
      </c>
      <c r="Z4" s="123">
        <f t="shared" si="1"/>
        <v>38715</v>
      </c>
      <c r="AA4" s="123">
        <f t="shared" si="1"/>
        <v>38719</v>
      </c>
      <c r="AB4" s="123">
        <f t="shared" si="1"/>
        <v>38723</v>
      </c>
      <c r="AC4" s="123">
        <f t="shared" si="1"/>
        <v>38727</v>
      </c>
      <c r="AD4" s="123">
        <f t="shared" si="1"/>
        <v>38731</v>
      </c>
      <c r="AE4" s="123">
        <f t="shared" si="1"/>
        <v>38735</v>
      </c>
      <c r="AF4" s="123">
        <f t="shared" si="1"/>
        <v>38739</v>
      </c>
      <c r="AG4" s="123">
        <f t="shared" si="1"/>
        <v>38743</v>
      </c>
      <c r="AH4" s="123">
        <f t="shared" si="1"/>
        <v>38747</v>
      </c>
      <c r="AI4" s="123">
        <f t="shared" si="1"/>
        <v>38751</v>
      </c>
      <c r="AJ4" s="123">
        <f t="shared" si="1"/>
        <v>38755</v>
      </c>
      <c r="AK4" s="123">
        <f t="shared" si="1"/>
        <v>38759</v>
      </c>
      <c r="AL4" s="123">
        <f t="shared" si="1"/>
        <v>38763</v>
      </c>
      <c r="AM4" s="123">
        <f t="shared" si="1"/>
        <v>38767</v>
      </c>
      <c r="AN4" s="123">
        <f t="shared" si="1"/>
        <v>38771</v>
      </c>
      <c r="AO4" s="123">
        <f t="shared" si="1"/>
        <v>38775</v>
      </c>
      <c r="AP4" s="123">
        <f t="shared" si="1"/>
        <v>38779</v>
      </c>
      <c r="AQ4" s="123">
        <f t="shared" si="1"/>
        <v>38783</v>
      </c>
      <c r="AR4" s="123">
        <f t="shared" si="1"/>
        <v>38787</v>
      </c>
      <c r="AS4" s="123">
        <f t="shared" si="1"/>
        <v>38791</v>
      </c>
      <c r="AT4" s="123">
        <f t="shared" si="1"/>
        <v>38795</v>
      </c>
      <c r="AU4" s="123">
        <f t="shared" si="1"/>
        <v>38799</v>
      </c>
      <c r="AV4" s="123">
        <f t="shared" si="1"/>
        <v>38803</v>
      </c>
      <c r="AW4" s="123">
        <f t="shared" si="1"/>
        <v>38807</v>
      </c>
      <c r="AX4" s="123">
        <f t="shared" si="1"/>
        <v>38811</v>
      </c>
      <c r="AY4" s="123">
        <f t="shared" si="1"/>
        <v>38815</v>
      </c>
      <c r="AZ4" s="123">
        <f t="shared" si="1"/>
        <v>38819</v>
      </c>
      <c r="BA4" s="123">
        <f t="shared" si="1"/>
        <v>38823</v>
      </c>
      <c r="BB4" s="123">
        <f t="shared" si="1"/>
        <v>38827</v>
      </c>
      <c r="BC4" s="123">
        <f t="shared" si="1"/>
        <v>38831</v>
      </c>
      <c r="BD4" s="123">
        <f t="shared" si="1"/>
        <v>38835</v>
      </c>
      <c r="BE4" s="123">
        <f t="shared" si="1"/>
        <v>38839</v>
      </c>
      <c r="BF4" s="123">
        <f t="shared" si="1"/>
        <v>38843</v>
      </c>
      <c r="BG4" s="123">
        <f t="shared" si="1"/>
        <v>38847</v>
      </c>
      <c r="BH4" s="123">
        <f t="shared" si="1"/>
        <v>38851</v>
      </c>
      <c r="BI4" s="123">
        <f t="shared" si="1"/>
        <v>38855</v>
      </c>
      <c r="BJ4" s="123">
        <f t="shared" si="1"/>
        <v>38859</v>
      </c>
      <c r="BK4" s="123">
        <f t="shared" si="1"/>
        <v>38863</v>
      </c>
      <c r="BL4" s="123">
        <f t="shared" si="1"/>
        <v>38867</v>
      </c>
      <c r="BM4" s="123">
        <f t="shared" si="1"/>
        <v>38871</v>
      </c>
      <c r="BN4" s="123">
        <f t="shared" si="1"/>
        <v>38875</v>
      </c>
      <c r="BO4" s="123">
        <f t="shared" si="1"/>
        <v>38879</v>
      </c>
      <c r="BP4" s="123">
        <f t="shared" si="1"/>
        <v>38883</v>
      </c>
      <c r="BQ4" s="123">
        <f t="shared" si="1"/>
        <v>38887</v>
      </c>
      <c r="BR4" s="123">
        <f t="shared" si="1"/>
        <v>38891</v>
      </c>
      <c r="BS4" s="123">
        <f t="shared" si="1"/>
        <v>38895</v>
      </c>
      <c r="BT4" s="123">
        <f t="shared" si="1"/>
        <v>38899</v>
      </c>
      <c r="BU4" s="123">
        <f t="shared" si="1"/>
        <v>38903</v>
      </c>
      <c r="BV4" s="123">
        <f aca="true" t="shared" si="2" ref="BV4:EG4">BU4+Intv</f>
        <v>38907</v>
      </c>
      <c r="BW4" s="123">
        <f t="shared" si="2"/>
        <v>38911</v>
      </c>
      <c r="BX4" s="123">
        <f t="shared" si="2"/>
        <v>38915</v>
      </c>
      <c r="BY4" s="123">
        <f t="shared" si="2"/>
        <v>38919</v>
      </c>
      <c r="BZ4" s="123">
        <f t="shared" si="2"/>
        <v>38923</v>
      </c>
      <c r="CA4" s="123">
        <f t="shared" si="2"/>
        <v>38927</v>
      </c>
      <c r="CB4" s="123">
        <f t="shared" si="2"/>
        <v>38931</v>
      </c>
      <c r="CC4" s="123">
        <f t="shared" si="2"/>
        <v>38935</v>
      </c>
      <c r="CD4" s="123">
        <f t="shared" si="2"/>
        <v>38939</v>
      </c>
      <c r="CE4" s="123">
        <f t="shared" si="2"/>
        <v>38943</v>
      </c>
      <c r="CF4" s="123">
        <f t="shared" si="2"/>
        <v>38947</v>
      </c>
      <c r="CG4" s="123">
        <f t="shared" si="2"/>
        <v>38951</v>
      </c>
      <c r="CH4" s="123">
        <f t="shared" si="2"/>
        <v>38955</v>
      </c>
      <c r="CI4" s="123">
        <f t="shared" si="2"/>
        <v>38959</v>
      </c>
      <c r="CJ4" s="123">
        <f t="shared" si="2"/>
        <v>38963</v>
      </c>
      <c r="CK4" s="123">
        <f t="shared" si="2"/>
        <v>38967</v>
      </c>
      <c r="CL4" s="123">
        <f t="shared" si="2"/>
        <v>38971</v>
      </c>
      <c r="CM4" s="123">
        <f t="shared" si="2"/>
        <v>38975</v>
      </c>
      <c r="CN4" s="123">
        <f t="shared" si="2"/>
        <v>38979</v>
      </c>
      <c r="CO4" s="123">
        <f t="shared" si="2"/>
        <v>38983</v>
      </c>
      <c r="CP4" s="123">
        <f t="shared" si="2"/>
        <v>38987</v>
      </c>
      <c r="CQ4" s="123">
        <f t="shared" si="2"/>
        <v>38991</v>
      </c>
      <c r="CR4" s="123">
        <f t="shared" si="2"/>
        <v>38995</v>
      </c>
      <c r="CS4" s="123">
        <f t="shared" si="2"/>
        <v>38999</v>
      </c>
      <c r="CT4" s="123">
        <f t="shared" si="2"/>
        <v>39003</v>
      </c>
      <c r="CU4" s="123">
        <f t="shared" si="2"/>
        <v>39007</v>
      </c>
      <c r="CV4" s="123">
        <f t="shared" si="2"/>
        <v>39011</v>
      </c>
      <c r="CW4" s="123">
        <f t="shared" si="2"/>
        <v>39015</v>
      </c>
      <c r="CX4" s="123">
        <f t="shared" si="2"/>
        <v>39019</v>
      </c>
      <c r="CY4" s="123">
        <f t="shared" si="2"/>
        <v>39023</v>
      </c>
      <c r="CZ4" s="123">
        <f t="shared" si="2"/>
        <v>39027</v>
      </c>
      <c r="DA4" s="123">
        <f t="shared" si="2"/>
        <v>39031</v>
      </c>
      <c r="DB4" s="123">
        <f t="shared" si="2"/>
        <v>39035</v>
      </c>
      <c r="DC4" s="123">
        <f t="shared" si="2"/>
        <v>39039</v>
      </c>
      <c r="DD4" s="123">
        <f t="shared" si="2"/>
        <v>39043</v>
      </c>
      <c r="DE4" s="123">
        <f t="shared" si="2"/>
        <v>39047</v>
      </c>
      <c r="DF4" s="123">
        <f t="shared" si="2"/>
        <v>39051</v>
      </c>
      <c r="DG4" s="123">
        <f t="shared" si="2"/>
        <v>39055</v>
      </c>
      <c r="DH4" s="123">
        <f t="shared" si="2"/>
        <v>39059</v>
      </c>
      <c r="DI4" s="123">
        <f t="shared" si="2"/>
        <v>39063</v>
      </c>
      <c r="DJ4" s="123">
        <f t="shared" si="2"/>
        <v>39067</v>
      </c>
      <c r="DK4" s="123">
        <f t="shared" si="2"/>
        <v>39071</v>
      </c>
      <c r="DL4" s="123">
        <f t="shared" si="2"/>
        <v>39075</v>
      </c>
      <c r="DM4" s="123">
        <f t="shared" si="2"/>
        <v>39079</v>
      </c>
      <c r="DN4" s="123">
        <f t="shared" si="2"/>
        <v>39083</v>
      </c>
      <c r="DO4" s="123">
        <f t="shared" si="2"/>
        <v>39087</v>
      </c>
      <c r="DP4" s="123">
        <f t="shared" si="2"/>
        <v>39091</v>
      </c>
      <c r="DQ4" s="123">
        <f t="shared" si="2"/>
        <v>39095</v>
      </c>
      <c r="DR4" s="123">
        <f t="shared" si="2"/>
        <v>39099</v>
      </c>
      <c r="DS4" s="123">
        <f t="shared" si="2"/>
        <v>39103</v>
      </c>
      <c r="DT4" s="123">
        <f t="shared" si="2"/>
        <v>39107</v>
      </c>
      <c r="DU4" s="123">
        <f t="shared" si="2"/>
        <v>39111</v>
      </c>
      <c r="DV4" s="123">
        <f t="shared" si="2"/>
        <v>39115</v>
      </c>
      <c r="DW4" s="123">
        <f t="shared" si="2"/>
        <v>39119</v>
      </c>
      <c r="DX4" s="123">
        <f t="shared" si="2"/>
        <v>39123</v>
      </c>
      <c r="DY4" s="123">
        <f t="shared" si="2"/>
        <v>39127</v>
      </c>
      <c r="DZ4" s="123">
        <f t="shared" si="2"/>
        <v>39131</v>
      </c>
      <c r="EA4" s="123">
        <f t="shared" si="2"/>
        <v>39135</v>
      </c>
      <c r="EB4" s="123">
        <f t="shared" si="2"/>
        <v>39139</v>
      </c>
      <c r="EC4" s="123">
        <f t="shared" si="2"/>
        <v>39143</v>
      </c>
      <c r="ED4" s="123">
        <f t="shared" si="2"/>
        <v>39147</v>
      </c>
      <c r="EE4" s="123">
        <f t="shared" si="2"/>
        <v>39151</v>
      </c>
      <c r="EF4" s="123">
        <f t="shared" si="2"/>
        <v>39155</v>
      </c>
      <c r="EG4" s="123">
        <f t="shared" si="2"/>
        <v>39159</v>
      </c>
      <c r="EH4" s="123">
        <f aca="true" t="shared" si="3" ref="EH4:EZ4">EG4+Intv</f>
        <v>39163</v>
      </c>
      <c r="EI4" s="123">
        <f t="shared" si="3"/>
        <v>39167</v>
      </c>
      <c r="EJ4" s="123">
        <f t="shared" si="3"/>
        <v>39171</v>
      </c>
      <c r="EK4" s="123">
        <f t="shared" si="3"/>
        <v>39175</v>
      </c>
      <c r="EL4" s="123">
        <f t="shared" si="3"/>
        <v>39179</v>
      </c>
      <c r="EM4" s="123">
        <f t="shared" si="3"/>
        <v>39183</v>
      </c>
      <c r="EN4" s="123">
        <f t="shared" si="3"/>
        <v>39187</v>
      </c>
      <c r="EO4" s="123">
        <f t="shared" si="3"/>
        <v>39191</v>
      </c>
      <c r="EP4" s="123">
        <f t="shared" si="3"/>
        <v>39195</v>
      </c>
      <c r="EQ4" s="123">
        <f t="shared" si="3"/>
        <v>39199</v>
      </c>
      <c r="ER4" s="123">
        <f t="shared" si="3"/>
        <v>39203</v>
      </c>
      <c r="ES4" s="123">
        <f t="shared" si="3"/>
        <v>39207</v>
      </c>
      <c r="ET4" s="123">
        <f t="shared" si="3"/>
        <v>39211</v>
      </c>
      <c r="EU4" s="123">
        <f t="shared" si="3"/>
        <v>39215</v>
      </c>
      <c r="EV4" s="123">
        <f t="shared" si="3"/>
        <v>39219</v>
      </c>
      <c r="EW4" s="123">
        <f t="shared" si="3"/>
        <v>39223</v>
      </c>
      <c r="EX4" s="123">
        <f t="shared" si="3"/>
        <v>39227</v>
      </c>
      <c r="EY4" s="123">
        <f t="shared" si="3"/>
        <v>39231</v>
      </c>
      <c r="EZ4" s="123">
        <f t="shared" si="3"/>
        <v>39235</v>
      </c>
      <c r="FA4" s="123">
        <f>EZ4+Intv</f>
        <v>39239</v>
      </c>
      <c r="FB4" s="123">
        <f aca="true" t="shared" si="4" ref="FB4:FK4">FA4+Intv</f>
        <v>39243</v>
      </c>
      <c r="FC4" s="123">
        <f t="shared" si="4"/>
        <v>39247</v>
      </c>
      <c r="FD4" s="123">
        <f t="shared" si="4"/>
        <v>39251</v>
      </c>
      <c r="FE4" s="123">
        <f t="shared" si="4"/>
        <v>39255</v>
      </c>
      <c r="FF4" s="123">
        <f t="shared" si="4"/>
        <v>39259</v>
      </c>
      <c r="FG4" s="123">
        <f t="shared" si="4"/>
        <v>39263</v>
      </c>
      <c r="FH4" s="123">
        <f t="shared" si="4"/>
        <v>39267</v>
      </c>
      <c r="FI4" s="123">
        <f t="shared" si="4"/>
        <v>39271</v>
      </c>
      <c r="FJ4" s="123">
        <f t="shared" si="4"/>
        <v>39275</v>
      </c>
      <c r="FK4" s="123">
        <f t="shared" si="4"/>
        <v>39279</v>
      </c>
      <c r="FL4" s="133"/>
      <c r="FM4" s="96" t="s">
        <v>131</v>
      </c>
      <c r="FN4" s="86">
        <v>8</v>
      </c>
      <c r="FO4" s="86">
        <f aca="true" t="shared" si="5" ref="FO4:GL4">ROUND(Days*FO3/Intv,0)+7</f>
        <v>8</v>
      </c>
      <c r="FP4" s="86">
        <f t="shared" si="5"/>
        <v>10</v>
      </c>
      <c r="FQ4" s="86">
        <f t="shared" si="5"/>
        <v>11</v>
      </c>
      <c r="FR4" s="86">
        <f t="shared" si="5"/>
        <v>12</v>
      </c>
      <c r="FS4" s="86">
        <f t="shared" si="5"/>
        <v>14</v>
      </c>
      <c r="FT4" s="86">
        <f t="shared" si="5"/>
        <v>15</v>
      </c>
      <c r="FU4" s="86">
        <f t="shared" si="5"/>
        <v>16</v>
      </c>
      <c r="FV4" s="86">
        <f t="shared" si="5"/>
        <v>18</v>
      </c>
      <c r="FW4" s="86">
        <f t="shared" si="5"/>
        <v>19</v>
      </c>
      <c r="FX4" s="86">
        <f t="shared" si="5"/>
        <v>20</v>
      </c>
      <c r="FY4" s="86">
        <f t="shared" si="5"/>
        <v>22</v>
      </c>
      <c r="FZ4" s="86">
        <f t="shared" si="5"/>
        <v>23</v>
      </c>
      <c r="GA4" s="86">
        <f t="shared" si="5"/>
        <v>24</v>
      </c>
      <c r="GB4" s="86">
        <f t="shared" si="5"/>
        <v>26</v>
      </c>
      <c r="GC4" s="86">
        <f t="shared" si="5"/>
        <v>27</v>
      </c>
      <c r="GD4" s="86">
        <f t="shared" si="5"/>
        <v>28</v>
      </c>
      <c r="GE4" s="86">
        <f t="shared" si="5"/>
        <v>30</v>
      </c>
      <c r="GF4" s="86">
        <f t="shared" si="5"/>
        <v>31</v>
      </c>
      <c r="GG4" s="86">
        <f t="shared" si="5"/>
        <v>32</v>
      </c>
      <c r="GH4" s="86">
        <f t="shared" si="5"/>
        <v>34</v>
      </c>
      <c r="GI4" s="86">
        <f t="shared" si="5"/>
        <v>35</v>
      </c>
      <c r="GJ4" s="86">
        <f t="shared" si="5"/>
        <v>36</v>
      </c>
      <c r="GK4" s="86">
        <f t="shared" si="5"/>
        <v>38</v>
      </c>
      <c r="GL4" s="86">
        <f t="shared" si="5"/>
        <v>39</v>
      </c>
      <c r="GM4" s="86">
        <f>ROUND(Days*GM3/Intv,0)+7</f>
        <v>40</v>
      </c>
      <c r="GN4" s="87"/>
      <c r="GO4" s="87"/>
      <c r="GP4" s="102">
        <v>1.02</v>
      </c>
      <c r="GQ4" s="103">
        <v>1</v>
      </c>
      <c r="GR4" s="107" t="s">
        <v>133</v>
      </c>
      <c r="GS4" s="108">
        <f>ROUND((E105-D105+1),0)</f>
        <v>133</v>
      </c>
      <c r="GT4" s="87"/>
      <c r="GU4" s="68"/>
    </row>
    <row r="5" spans="1:203" ht="11.25" customHeight="1" thickTop="1">
      <c r="A5" s="42">
        <v>1</v>
      </c>
      <c r="B5" s="36" t="s">
        <v>12</v>
      </c>
      <c r="C5" s="37">
        <v>1000</v>
      </c>
      <c r="D5" s="124">
        <f aca="true" t="shared" si="6" ref="D5:D36">IF(F5&lt;&gt;"",HLOOKUP(MATCH(1,H5:FA5,-1),$H$3:$FA$4,2),"")</f>
        <v>38643</v>
      </c>
      <c r="E5" s="124">
        <f aca="true" t="shared" si="7" ref="E5:E36">IF(F5&lt;&gt;"",HLOOKUP(MATCH(2,H5:FA5,1),$H$3:$FA$4,2),"")</f>
        <v>38643</v>
      </c>
      <c r="F5" s="73">
        <f aca="true" t="shared" si="8" ref="F5:F36">IF(SUM(H5:FA5)&gt;0,SUM(H5:FA5)*Intv,"")</f>
        <v>4</v>
      </c>
      <c r="G5" s="131"/>
      <c r="H5" s="114">
        <v>1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133"/>
      <c r="FM5" s="61"/>
      <c r="FN5" s="90">
        <v>0</v>
      </c>
      <c r="FO5" s="91">
        <f aca="true" ca="1" t="shared" si="9" ref="FO5:FO21">IF($C5&lt;&gt;0,SUM(INDIRECT(ADDRESS(CELL("row",$H5),8)&amp;":"&amp;ADDRESS(CELL("row",$H5),FO$4)))/$F5*$F$3*$C5,"")</f>
        <v>1000</v>
      </c>
      <c r="FP5" s="91">
        <f aca="true" ca="1" t="shared" si="10" ref="FP5:GE20">IF($C5&lt;&gt;0,SUM(INDIRECT(ADDRESS(CELL("row",$H5),8)&amp;":"&amp;ADDRESS(CELL("row",$H5),FP$4)))/$F5*$F$3*$C5,"")</f>
        <v>1000</v>
      </c>
      <c r="FQ5" s="91">
        <f ca="1" t="shared" si="10"/>
        <v>1000</v>
      </c>
      <c r="FR5" s="91">
        <f ca="1" t="shared" si="10"/>
        <v>1000</v>
      </c>
      <c r="FS5" s="91">
        <f ca="1" t="shared" si="10"/>
        <v>1000</v>
      </c>
      <c r="FT5" s="91">
        <f ca="1" t="shared" si="10"/>
        <v>1000</v>
      </c>
      <c r="FU5" s="91">
        <f ca="1" t="shared" si="10"/>
        <v>1000</v>
      </c>
      <c r="FV5" s="91">
        <f ca="1" t="shared" si="10"/>
        <v>1000</v>
      </c>
      <c r="FW5" s="91">
        <f ca="1" t="shared" si="10"/>
        <v>1000</v>
      </c>
      <c r="FX5" s="91">
        <f ca="1" t="shared" si="10"/>
        <v>1000</v>
      </c>
      <c r="FY5" s="91">
        <f ca="1" t="shared" si="10"/>
        <v>1000</v>
      </c>
      <c r="FZ5" s="91">
        <f ca="1" t="shared" si="10"/>
        <v>1000</v>
      </c>
      <c r="GA5" s="91">
        <f ca="1" t="shared" si="10"/>
        <v>1000</v>
      </c>
      <c r="GB5" s="91">
        <f ca="1" t="shared" si="10"/>
        <v>1000</v>
      </c>
      <c r="GC5" s="91">
        <f ca="1" t="shared" si="10"/>
        <v>1000</v>
      </c>
      <c r="GD5" s="91">
        <f ca="1" t="shared" si="10"/>
        <v>1000</v>
      </c>
      <c r="GE5" s="91">
        <f ca="1" t="shared" si="10"/>
        <v>1000</v>
      </c>
      <c r="GF5" s="91">
        <f aca="true" ca="1" t="shared" si="11" ref="GF5:GL20">IF($C5&lt;&gt;0,SUM(INDIRECT(ADDRESS(CELL("row",$H5),8)&amp;":"&amp;ADDRESS(CELL("row",$H5),GF$4)))/$F5*$F$3*$C5,"")</f>
        <v>1000</v>
      </c>
      <c r="GG5" s="91">
        <f ca="1" t="shared" si="11"/>
        <v>1000</v>
      </c>
      <c r="GH5" s="91">
        <f ca="1" t="shared" si="11"/>
        <v>1000</v>
      </c>
      <c r="GI5" s="91">
        <f ca="1" t="shared" si="11"/>
        <v>1000</v>
      </c>
      <c r="GJ5" s="91">
        <f ca="1" t="shared" si="11"/>
        <v>1000</v>
      </c>
      <c r="GK5" s="91">
        <f ca="1" t="shared" si="11"/>
        <v>1000</v>
      </c>
      <c r="GL5" s="91">
        <f ca="1" t="shared" si="11"/>
        <v>1000</v>
      </c>
      <c r="GM5" s="91">
        <f>IF(C5&gt;0,C5,"")</f>
        <v>1000</v>
      </c>
      <c r="GN5" s="92"/>
      <c r="GO5" s="80"/>
      <c r="GP5" s="80"/>
      <c r="GQ5" s="80"/>
      <c r="GR5" s="80"/>
      <c r="GS5" s="80"/>
      <c r="GT5" s="80"/>
      <c r="GU5" s="68"/>
    </row>
    <row r="6" spans="1:203" ht="11.25" customHeight="1">
      <c r="A6" s="42">
        <v>2</v>
      </c>
      <c r="B6" s="36" t="s">
        <v>13</v>
      </c>
      <c r="C6" s="37">
        <v>5500</v>
      </c>
      <c r="D6" s="124">
        <f t="shared" si="6"/>
        <v>38647</v>
      </c>
      <c r="E6" s="124">
        <f t="shared" si="7"/>
        <v>38647</v>
      </c>
      <c r="F6" s="73">
        <f t="shared" si="8"/>
        <v>4</v>
      </c>
      <c r="G6" s="131"/>
      <c r="H6" s="45"/>
      <c r="I6" s="21">
        <v>1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133"/>
      <c r="FM6" s="61"/>
      <c r="FN6" s="80"/>
      <c r="FO6" s="91">
        <f ca="1" t="shared" si="9"/>
        <v>0</v>
      </c>
      <c r="FP6" s="91">
        <f ca="1" t="shared" si="10"/>
        <v>5500</v>
      </c>
      <c r="FQ6" s="91">
        <f ca="1" t="shared" si="10"/>
        <v>5500</v>
      </c>
      <c r="FR6" s="91">
        <f ca="1" t="shared" si="10"/>
        <v>5500</v>
      </c>
      <c r="FS6" s="91">
        <f ca="1" t="shared" si="10"/>
        <v>5500</v>
      </c>
      <c r="FT6" s="91">
        <f ca="1" t="shared" si="10"/>
        <v>5500</v>
      </c>
      <c r="FU6" s="91">
        <f ca="1" t="shared" si="10"/>
        <v>5500</v>
      </c>
      <c r="FV6" s="91">
        <f ca="1" t="shared" si="10"/>
        <v>5500</v>
      </c>
      <c r="FW6" s="91">
        <f ca="1" t="shared" si="10"/>
        <v>5500</v>
      </c>
      <c r="FX6" s="91">
        <f ca="1" t="shared" si="10"/>
        <v>5500</v>
      </c>
      <c r="FY6" s="91">
        <f ca="1" t="shared" si="10"/>
        <v>5500</v>
      </c>
      <c r="FZ6" s="91">
        <f ca="1" t="shared" si="10"/>
        <v>5500</v>
      </c>
      <c r="GA6" s="91">
        <f ca="1" t="shared" si="10"/>
        <v>5500</v>
      </c>
      <c r="GB6" s="91">
        <f ca="1" t="shared" si="10"/>
        <v>5500</v>
      </c>
      <c r="GC6" s="91">
        <f ca="1" t="shared" si="10"/>
        <v>5500</v>
      </c>
      <c r="GD6" s="91">
        <f ca="1" t="shared" si="10"/>
        <v>5500</v>
      </c>
      <c r="GE6" s="91">
        <f ca="1" t="shared" si="10"/>
        <v>5500</v>
      </c>
      <c r="GF6" s="91">
        <f ca="1" t="shared" si="11"/>
        <v>5500</v>
      </c>
      <c r="GG6" s="91">
        <f ca="1" t="shared" si="11"/>
        <v>5500</v>
      </c>
      <c r="GH6" s="91">
        <f ca="1" t="shared" si="11"/>
        <v>5500</v>
      </c>
      <c r="GI6" s="91">
        <f ca="1" t="shared" si="11"/>
        <v>5500</v>
      </c>
      <c r="GJ6" s="91">
        <f ca="1" t="shared" si="11"/>
        <v>5500</v>
      </c>
      <c r="GK6" s="91">
        <f ca="1" t="shared" si="11"/>
        <v>5500</v>
      </c>
      <c r="GL6" s="91">
        <f ca="1" t="shared" si="11"/>
        <v>5500</v>
      </c>
      <c r="GM6" s="91">
        <f aca="true" t="shared" si="12" ref="GM6:GM69">IF(C6&gt;0,C6,"")</f>
        <v>5500</v>
      </c>
      <c r="GN6" s="92"/>
      <c r="GO6" s="80"/>
      <c r="GP6" s="80"/>
      <c r="GQ6" s="80"/>
      <c r="GR6" s="80"/>
      <c r="GS6" s="80"/>
      <c r="GT6" s="80"/>
      <c r="GU6" s="68"/>
    </row>
    <row r="7" spans="1:203" ht="10.5" customHeight="1">
      <c r="A7" s="42">
        <v>3</v>
      </c>
      <c r="B7" s="36" t="s">
        <v>14</v>
      </c>
      <c r="C7" s="37">
        <v>1600</v>
      </c>
      <c r="D7" s="124">
        <f t="shared" si="6"/>
        <v>38651</v>
      </c>
      <c r="E7" s="124">
        <f t="shared" si="7"/>
        <v>38651</v>
      </c>
      <c r="F7" s="73">
        <f t="shared" si="8"/>
        <v>4</v>
      </c>
      <c r="G7" s="131"/>
      <c r="H7" s="45"/>
      <c r="I7" s="21"/>
      <c r="J7" s="21">
        <v>1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133"/>
      <c r="FM7" s="61"/>
      <c r="FN7" s="80"/>
      <c r="FO7" s="91">
        <f ca="1" t="shared" si="9"/>
        <v>0</v>
      </c>
      <c r="FP7" s="91">
        <f ca="1" t="shared" si="10"/>
        <v>1600</v>
      </c>
      <c r="FQ7" s="91">
        <f ca="1" t="shared" si="10"/>
        <v>1600</v>
      </c>
      <c r="FR7" s="91">
        <f ca="1" t="shared" si="10"/>
        <v>1600</v>
      </c>
      <c r="FS7" s="91">
        <f ca="1" t="shared" si="10"/>
        <v>1600</v>
      </c>
      <c r="FT7" s="91">
        <f ca="1" t="shared" si="10"/>
        <v>1600</v>
      </c>
      <c r="FU7" s="91">
        <f ca="1" t="shared" si="10"/>
        <v>1600</v>
      </c>
      <c r="FV7" s="91">
        <f ca="1" t="shared" si="10"/>
        <v>1600</v>
      </c>
      <c r="FW7" s="91">
        <f ca="1" t="shared" si="10"/>
        <v>1600</v>
      </c>
      <c r="FX7" s="91">
        <f ca="1" t="shared" si="10"/>
        <v>1600</v>
      </c>
      <c r="FY7" s="91">
        <f ca="1" t="shared" si="10"/>
        <v>1600</v>
      </c>
      <c r="FZ7" s="91">
        <f ca="1" t="shared" si="10"/>
        <v>1600</v>
      </c>
      <c r="GA7" s="91">
        <f ca="1" t="shared" si="10"/>
        <v>1600</v>
      </c>
      <c r="GB7" s="91">
        <f ca="1" t="shared" si="10"/>
        <v>1600</v>
      </c>
      <c r="GC7" s="91">
        <f ca="1" t="shared" si="10"/>
        <v>1600</v>
      </c>
      <c r="GD7" s="91">
        <f ca="1" t="shared" si="10"/>
        <v>1600</v>
      </c>
      <c r="GE7" s="91">
        <f ca="1" t="shared" si="10"/>
        <v>1600</v>
      </c>
      <c r="GF7" s="91">
        <f ca="1" t="shared" si="11"/>
        <v>1600</v>
      </c>
      <c r="GG7" s="91">
        <f ca="1" t="shared" si="11"/>
        <v>1600</v>
      </c>
      <c r="GH7" s="91">
        <f ca="1" t="shared" si="11"/>
        <v>1600</v>
      </c>
      <c r="GI7" s="91">
        <f ca="1" t="shared" si="11"/>
        <v>1600</v>
      </c>
      <c r="GJ7" s="91">
        <f ca="1" t="shared" si="11"/>
        <v>1600</v>
      </c>
      <c r="GK7" s="91">
        <f ca="1" t="shared" si="11"/>
        <v>1600</v>
      </c>
      <c r="GL7" s="91">
        <f ca="1" t="shared" si="11"/>
        <v>1600</v>
      </c>
      <c r="GM7" s="91">
        <f t="shared" si="12"/>
        <v>1600</v>
      </c>
      <c r="GN7" s="92"/>
      <c r="GO7" s="80"/>
      <c r="GP7" s="80"/>
      <c r="GQ7" s="80"/>
      <c r="GR7" s="80"/>
      <c r="GS7" s="80"/>
      <c r="GT7" s="80"/>
      <c r="GU7" s="68"/>
    </row>
    <row r="8" spans="1:203" ht="11.25" customHeight="1">
      <c r="A8" s="42">
        <v>4</v>
      </c>
      <c r="B8" s="36" t="s">
        <v>15</v>
      </c>
      <c r="C8" s="37">
        <v>12000</v>
      </c>
      <c r="D8" s="124">
        <f t="shared" si="6"/>
        <v>38651</v>
      </c>
      <c r="E8" s="124">
        <f t="shared" si="7"/>
        <v>38655</v>
      </c>
      <c r="F8" s="73">
        <f t="shared" si="8"/>
        <v>8</v>
      </c>
      <c r="G8" s="131"/>
      <c r="H8" s="45"/>
      <c r="I8" s="21"/>
      <c r="J8" s="21">
        <v>1</v>
      </c>
      <c r="K8" s="21">
        <v>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133"/>
      <c r="FM8" s="61"/>
      <c r="FN8" s="80"/>
      <c r="FO8" s="91">
        <f ca="1" t="shared" si="9"/>
        <v>0</v>
      </c>
      <c r="FP8" s="91">
        <f ca="1" t="shared" si="10"/>
        <v>6000</v>
      </c>
      <c r="FQ8" s="91">
        <f ca="1" t="shared" si="10"/>
        <v>12000</v>
      </c>
      <c r="FR8" s="91">
        <f ca="1" t="shared" si="10"/>
        <v>12000</v>
      </c>
      <c r="FS8" s="91">
        <f ca="1" t="shared" si="10"/>
        <v>12000</v>
      </c>
      <c r="FT8" s="91">
        <f ca="1" t="shared" si="10"/>
        <v>12000</v>
      </c>
      <c r="FU8" s="91">
        <f ca="1" t="shared" si="10"/>
        <v>12000</v>
      </c>
      <c r="FV8" s="91">
        <f ca="1" t="shared" si="10"/>
        <v>12000</v>
      </c>
      <c r="FW8" s="91">
        <f ca="1" t="shared" si="10"/>
        <v>12000</v>
      </c>
      <c r="FX8" s="91">
        <f ca="1" t="shared" si="10"/>
        <v>12000</v>
      </c>
      <c r="FY8" s="91">
        <f ca="1" t="shared" si="10"/>
        <v>12000</v>
      </c>
      <c r="FZ8" s="91">
        <f ca="1" t="shared" si="10"/>
        <v>12000</v>
      </c>
      <c r="GA8" s="91">
        <f ca="1" t="shared" si="10"/>
        <v>12000</v>
      </c>
      <c r="GB8" s="91">
        <f ca="1" t="shared" si="10"/>
        <v>12000</v>
      </c>
      <c r="GC8" s="91">
        <f ca="1" t="shared" si="10"/>
        <v>12000</v>
      </c>
      <c r="GD8" s="91">
        <f ca="1" t="shared" si="10"/>
        <v>12000</v>
      </c>
      <c r="GE8" s="91">
        <f ca="1" t="shared" si="10"/>
        <v>12000</v>
      </c>
      <c r="GF8" s="91">
        <f ca="1" t="shared" si="11"/>
        <v>12000</v>
      </c>
      <c r="GG8" s="91">
        <f ca="1" t="shared" si="11"/>
        <v>12000</v>
      </c>
      <c r="GH8" s="91">
        <f ca="1" t="shared" si="11"/>
        <v>12000</v>
      </c>
      <c r="GI8" s="91">
        <f ca="1" t="shared" si="11"/>
        <v>12000</v>
      </c>
      <c r="GJ8" s="91">
        <f ca="1" t="shared" si="11"/>
        <v>12000</v>
      </c>
      <c r="GK8" s="91">
        <f ca="1" t="shared" si="11"/>
        <v>12000</v>
      </c>
      <c r="GL8" s="91">
        <f ca="1" t="shared" si="11"/>
        <v>12000</v>
      </c>
      <c r="GM8" s="91">
        <f t="shared" si="12"/>
        <v>12000</v>
      </c>
      <c r="GN8" s="92"/>
      <c r="GO8" s="80"/>
      <c r="GP8" s="80"/>
      <c r="GQ8" s="80"/>
      <c r="GR8" s="80"/>
      <c r="GS8" s="80"/>
      <c r="GT8" s="80"/>
      <c r="GU8" s="68"/>
    </row>
    <row r="9" spans="1:203" ht="11.25" customHeight="1">
      <c r="A9" s="42">
        <v>5</v>
      </c>
      <c r="B9" s="36" t="s">
        <v>16</v>
      </c>
      <c r="C9" s="37">
        <v>1000</v>
      </c>
      <c r="D9" s="124">
        <f t="shared" si="6"/>
        <v>38659</v>
      </c>
      <c r="E9" s="124">
        <f t="shared" si="7"/>
        <v>38659</v>
      </c>
      <c r="F9" s="128">
        <f t="shared" si="8"/>
        <v>4</v>
      </c>
      <c r="G9" s="129" t="s">
        <v>139</v>
      </c>
      <c r="H9" s="45"/>
      <c r="I9" s="21"/>
      <c r="J9" s="21"/>
      <c r="K9" s="21"/>
      <c r="L9" s="21">
        <v>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112" t="s">
        <v>139</v>
      </c>
      <c r="FM9" s="61"/>
      <c r="FN9" s="80"/>
      <c r="FO9" s="91">
        <f ca="1" t="shared" si="9"/>
        <v>0</v>
      </c>
      <c r="FP9" s="91">
        <f ca="1" t="shared" si="10"/>
        <v>0</v>
      </c>
      <c r="FQ9" s="91">
        <f ca="1" t="shared" si="10"/>
        <v>0</v>
      </c>
      <c r="FR9" s="91">
        <f ca="1" t="shared" si="10"/>
        <v>1000</v>
      </c>
      <c r="FS9" s="91">
        <f ca="1" t="shared" si="10"/>
        <v>1000</v>
      </c>
      <c r="FT9" s="91">
        <f ca="1" t="shared" si="10"/>
        <v>1000</v>
      </c>
      <c r="FU9" s="91">
        <f ca="1" t="shared" si="10"/>
        <v>1000</v>
      </c>
      <c r="FV9" s="91">
        <f ca="1" t="shared" si="10"/>
        <v>1000</v>
      </c>
      <c r="FW9" s="91">
        <f ca="1" t="shared" si="10"/>
        <v>1000</v>
      </c>
      <c r="FX9" s="91">
        <f ca="1" t="shared" si="10"/>
        <v>1000</v>
      </c>
      <c r="FY9" s="91">
        <f ca="1" t="shared" si="10"/>
        <v>1000</v>
      </c>
      <c r="FZ9" s="91">
        <f ca="1" t="shared" si="10"/>
        <v>1000</v>
      </c>
      <c r="GA9" s="91">
        <f ca="1" t="shared" si="10"/>
        <v>1000</v>
      </c>
      <c r="GB9" s="91">
        <f ca="1" t="shared" si="10"/>
        <v>1000</v>
      </c>
      <c r="GC9" s="91">
        <f ca="1" t="shared" si="10"/>
        <v>1000</v>
      </c>
      <c r="GD9" s="91">
        <f ca="1" t="shared" si="10"/>
        <v>1000</v>
      </c>
      <c r="GE9" s="91">
        <f ca="1" t="shared" si="10"/>
        <v>1000</v>
      </c>
      <c r="GF9" s="91">
        <f ca="1" t="shared" si="11"/>
        <v>1000</v>
      </c>
      <c r="GG9" s="91">
        <f ca="1" t="shared" si="11"/>
        <v>1000</v>
      </c>
      <c r="GH9" s="91">
        <f ca="1" t="shared" si="11"/>
        <v>1000</v>
      </c>
      <c r="GI9" s="91">
        <f ca="1" t="shared" si="11"/>
        <v>1000</v>
      </c>
      <c r="GJ9" s="91">
        <f ca="1" t="shared" si="11"/>
        <v>1000</v>
      </c>
      <c r="GK9" s="91">
        <f ca="1" t="shared" si="11"/>
        <v>1000</v>
      </c>
      <c r="GL9" s="91">
        <f ca="1" t="shared" si="11"/>
        <v>1000</v>
      </c>
      <c r="GM9" s="91">
        <f t="shared" si="12"/>
        <v>1000</v>
      </c>
      <c r="GN9" s="92"/>
      <c r="GO9" s="80"/>
      <c r="GP9" s="80"/>
      <c r="GQ9" s="80"/>
      <c r="GR9" s="80"/>
      <c r="GS9" s="80"/>
      <c r="GT9" s="80"/>
      <c r="GU9" s="68"/>
    </row>
    <row r="10" spans="1:203" ht="11.25" customHeight="1">
      <c r="A10" s="42">
        <v>6</v>
      </c>
      <c r="B10" s="36" t="s">
        <v>17</v>
      </c>
      <c r="C10" s="37">
        <v>4800</v>
      </c>
      <c r="D10" s="124">
        <f t="shared" si="6"/>
        <v>38659</v>
      </c>
      <c r="E10" s="124">
        <f t="shared" si="7"/>
        <v>38659</v>
      </c>
      <c r="F10" s="128">
        <f t="shared" si="8"/>
        <v>4</v>
      </c>
      <c r="G10" s="129" t="s">
        <v>139</v>
      </c>
      <c r="H10" s="45"/>
      <c r="I10" s="21"/>
      <c r="J10" s="21"/>
      <c r="K10" s="21"/>
      <c r="L10" s="21">
        <v>1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112" t="s">
        <v>139</v>
      </c>
      <c r="FM10" s="61"/>
      <c r="FN10" s="80"/>
      <c r="FO10" s="91">
        <f ca="1" t="shared" si="9"/>
        <v>0</v>
      </c>
      <c r="FP10" s="91">
        <f ca="1" t="shared" si="10"/>
        <v>0</v>
      </c>
      <c r="FQ10" s="91">
        <f ca="1" t="shared" si="10"/>
        <v>0</v>
      </c>
      <c r="FR10" s="91">
        <f ca="1" t="shared" si="10"/>
        <v>4800</v>
      </c>
      <c r="FS10" s="91">
        <f ca="1" t="shared" si="10"/>
        <v>4800</v>
      </c>
      <c r="FT10" s="91">
        <f ca="1" t="shared" si="10"/>
        <v>4800</v>
      </c>
      <c r="FU10" s="91">
        <f ca="1" t="shared" si="10"/>
        <v>4800</v>
      </c>
      <c r="FV10" s="91">
        <f ca="1" t="shared" si="10"/>
        <v>4800</v>
      </c>
      <c r="FW10" s="91">
        <f ca="1" t="shared" si="10"/>
        <v>4800</v>
      </c>
      <c r="FX10" s="91">
        <f ca="1" t="shared" si="10"/>
        <v>4800</v>
      </c>
      <c r="FY10" s="91">
        <f ca="1" t="shared" si="10"/>
        <v>4800</v>
      </c>
      <c r="FZ10" s="91">
        <f ca="1" t="shared" si="10"/>
        <v>4800</v>
      </c>
      <c r="GA10" s="91">
        <f ca="1" t="shared" si="10"/>
        <v>4800</v>
      </c>
      <c r="GB10" s="91">
        <f ca="1" t="shared" si="10"/>
        <v>4800</v>
      </c>
      <c r="GC10" s="91">
        <f ca="1" t="shared" si="10"/>
        <v>4800</v>
      </c>
      <c r="GD10" s="91">
        <f ca="1" t="shared" si="10"/>
        <v>4800</v>
      </c>
      <c r="GE10" s="91">
        <f ca="1" t="shared" si="10"/>
        <v>4800</v>
      </c>
      <c r="GF10" s="91">
        <f ca="1" t="shared" si="11"/>
        <v>4800</v>
      </c>
      <c r="GG10" s="91">
        <f ca="1" t="shared" si="11"/>
        <v>4800</v>
      </c>
      <c r="GH10" s="91">
        <f ca="1" t="shared" si="11"/>
        <v>4800</v>
      </c>
      <c r="GI10" s="91">
        <f ca="1" t="shared" si="11"/>
        <v>4800</v>
      </c>
      <c r="GJ10" s="91">
        <f ca="1" t="shared" si="11"/>
        <v>4800</v>
      </c>
      <c r="GK10" s="91">
        <f ca="1" t="shared" si="11"/>
        <v>4800</v>
      </c>
      <c r="GL10" s="91">
        <f ca="1" t="shared" si="11"/>
        <v>4800</v>
      </c>
      <c r="GM10" s="91">
        <f t="shared" si="12"/>
        <v>4800</v>
      </c>
      <c r="GN10" s="92"/>
      <c r="GO10" s="80"/>
      <c r="GP10" s="80"/>
      <c r="GQ10" s="80"/>
      <c r="GR10" s="80"/>
      <c r="GS10" s="80"/>
      <c r="GT10" s="80"/>
      <c r="GU10" s="68"/>
    </row>
    <row r="11" spans="1:203" ht="11.25" customHeight="1">
      <c r="A11" s="42">
        <v>7</v>
      </c>
      <c r="B11" s="38" t="s">
        <v>18</v>
      </c>
      <c r="C11" s="31">
        <v>12000</v>
      </c>
      <c r="D11" s="124">
        <f t="shared" si="6"/>
        <v>38659</v>
      </c>
      <c r="E11" s="124">
        <f t="shared" si="7"/>
        <v>38663</v>
      </c>
      <c r="F11" s="128">
        <f t="shared" si="8"/>
        <v>8</v>
      </c>
      <c r="G11" s="129" t="s">
        <v>139</v>
      </c>
      <c r="H11" s="45"/>
      <c r="I11" s="21"/>
      <c r="J11" s="21"/>
      <c r="K11" s="21"/>
      <c r="L11" s="21">
        <v>1</v>
      </c>
      <c r="M11" s="21">
        <v>1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112" t="s">
        <v>139</v>
      </c>
      <c r="FM11" s="61"/>
      <c r="FN11" s="80"/>
      <c r="FO11" s="91">
        <f ca="1" t="shared" si="9"/>
        <v>0</v>
      </c>
      <c r="FP11" s="91">
        <f ca="1" t="shared" si="10"/>
        <v>0</v>
      </c>
      <c r="FQ11" s="91">
        <f ca="1" t="shared" si="10"/>
        <v>0</v>
      </c>
      <c r="FR11" s="91">
        <f ca="1" t="shared" si="10"/>
        <v>6000</v>
      </c>
      <c r="FS11" s="91">
        <f ca="1" t="shared" si="10"/>
        <v>12000</v>
      </c>
      <c r="FT11" s="91">
        <f ca="1" t="shared" si="10"/>
        <v>12000</v>
      </c>
      <c r="FU11" s="91">
        <f ca="1" t="shared" si="10"/>
        <v>12000</v>
      </c>
      <c r="FV11" s="91">
        <f ca="1" t="shared" si="10"/>
        <v>12000</v>
      </c>
      <c r="FW11" s="91">
        <f ca="1" t="shared" si="10"/>
        <v>12000</v>
      </c>
      <c r="FX11" s="91">
        <f ca="1" t="shared" si="10"/>
        <v>12000</v>
      </c>
      <c r="FY11" s="91">
        <f ca="1" t="shared" si="10"/>
        <v>12000</v>
      </c>
      <c r="FZ11" s="91">
        <f ca="1" t="shared" si="10"/>
        <v>12000</v>
      </c>
      <c r="GA11" s="91">
        <f ca="1" t="shared" si="10"/>
        <v>12000</v>
      </c>
      <c r="GB11" s="91">
        <f ca="1" t="shared" si="10"/>
        <v>12000</v>
      </c>
      <c r="GC11" s="91">
        <f ca="1" t="shared" si="10"/>
        <v>12000</v>
      </c>
      <c r="GD11" s="91">
        <f ca="1" t="shared" si="10"/>
        <v>12000</v>
      </c>
      <c r="GE11" s="91">
        <f ca="1" t="shared" si="10"/>
        <v>12000</v>
      </c>
      <c r="GF11" s="91">
        <f ca="1" t="shared" si="11"/>
        <v>12000</v>
      </c>
      <c r="GG11" s="91">
        <f ca="1" t="shared" si="11"/>
        <v>12000</v>
      </c>
      <c r="GH11" s="91">
        <f ca="1" t="shared" si="11"/>
        <v>12000</v>
      </c>
      <c r="GI11" s="91">
        <f ca="1" t="shared" si="11"/>
        <v>12000</v>
      </c>
      <c r="GJ11" s="91">
        <f ca="1" t="shared" si="11"/>
        <v>12000</v>
      </c>
      <c r="GK11" s="91">
        <f ca="1" t="shared" si="11"/>
        <v>12000</v>
      </c>
      <c r="GL11" s="91">
        <f ca="1" t="shared" si="11"/>
        <v>12000</v>
      </c>
      <c r="GM11" s="91">
        <f t="shared" si="12"/>
        <v>12000</v>
      </c>
      <c r="GN11" s="92"/>
      <c r="GO11" s="80"/>
      <c r="GP11" s="80"/>
      <c r="GQ11" s="80"/>
      <c r="GR11" s="80"/>
      <c r="GS11" s="80"/>
      <c r="GT11" s="80"/>
      <c r="GU11" s="68"/>
    </row>
    <row r="12" spans="1:203" ht="11.25" customHeight="1">
      <c r="A12" s="42">
        <v>8</v>
      </c>
      <c r="B12" s="36" t="s">
        <v>19</v>
      </c>
      <c r="C12" s="37">
        <v>23000</v>
      </c>
      <c r="D12" s="124">
        <f t="shared" si="6"/>
        <v>38663</v>
      </c>
      <c r="E12" s="124">
        <f t="shared" si="7"/>
        <v>38679</v>
      </c>
      <c r="F12" s="128">
        <f t="shared" si="8"/>
        <v>20</v>
      </c>
      <c r="G12" s="129" t="s">
        <v>139</v>
      </c>
      <c r="H12" s="45"/>
      <c r="I12" s="21"/>
      <c r="J12" s="21"/>
      <c r="K12" s="21"/>
      <c r="L12" s="21"/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112" t="s">
        <v>139</v>
      </c>
      <c r="FM12" s="61"/>
      <c r="FN12" s="80"/>
      <c r="FO12" s="91">
        <f ca="1" t="shared" si="9"/>
        <v>0</v>
      </c>
      <c r="FP12" s="91">
        <f ca="1" t="shared" si="10"/>
        <v>0</v>
      </c>
      <c r="FQ12" s="91">
        <f ca="1" t="shared" si="10"/>
        <v>0</v>
      </c>
      <c r="FR12" s="91">
        <f ca="1" t="shared" si="10"/>
        <v>0</v>
      </c>
      <c r="FS12" s="91">
        <f ca="1" t="shared" si="10"/>
        <v>9200</v>
      </c>
      <c r="FT12" s="91">
        <f ca="1" t="shared" si="10"/>
        <v>13800</v>
      </c>
      <c r="FU12" s="91">
        <f ca="1" t="shared" si="10"/>
        <v>18400</v>
      </c>
      <c r="FV12" s="91">
        <f ca="1" t="shared" si="10"/>
        <v>23000</v>
      </c>
      <c r="FW12" s="91">
        <f ca="1" t="shared" si="10"/>
        <v>23000</v>
      </c>
      <c r="FX12" s="91">
        <f ca="1" t="shared" si="10"/>
        <v>23000</v>
      </c>
      <c r="FY12" s="91">
        <f ca="1" t="shared" si="10"/>
        <v>23000</v>
      </c>
      <c r="FZ12" s="91">
        <f ca="1" t="shared" si="10"/>
        <v>23000</v>
      </c>
      <c r="GA12" s="91">
        <f ca="1" t="shared" si="10"/>
        <v>23000</v>
      </c>
      <c r="GB12" s="91">
        <f ca="1" t="shared" si="10"/>
        <v>23000</v>
      </c>
      <c r="GC12" s="91">
        <f ca="1" t="shared" si="10"/>
        <v>23000</v>
      </c>
      <c r="GD12" s="91">
        <f ca="1" t="shared" si="10"/>
        <v>23000</v>
      </c>
      <c r="GE12" s="91">
        <f ca="1" t="shared" si="10"/>
        <v>23000</v>
      </c>
      <c r="GF12" s="91">
        <f ca="1" t="shared" si="11"/>
        <v>23000</v>
      </c>
      <c r="GG12" s="91">
        <f ca="1" t="shared" si="11"/>
        <v>23000</v>
      </c>
      <c r="GH12" s="91">
        <f ca="1" t="shared" si="11"/>
        <v>23000</v>
      </c>
      <c r="GI12" s="91">
        <f ca="1" t="shared" si="11"/>
        <v>23000</v>
      </c>
      <c r="GJ12" s="91">
        <f ca="1" t="shared" si="11"/>
        <v>23000</v>
      </c>
      <c r="GK12" s="91">
        <f ca="1" t="shared" si="11"/>
        <v>23000</v>
      </c>
      <c r="GL12" s="91">
        <f ca="1" t="shared" si="11"/>
        <v>23000</v>
      </c>
      <c r="GM12" s="91">
        <f t="shared" si="12"/>
        <v>23000</v>
      </c>
      <c r="GN12" s="92"/>
      <c r="GO12" s="80"/>
      <c r="GP12" s="80"/>
      <c r="GQ12" s="80"/>
      <c r="GR12" s="80"/>
      <c r="GS12" s="80"/>
      <c r="GT12" s="80"/>
      <c r="GU12" s="68"/>
    </row>
    <row r="13" spans="1:203" ht="11.25" customHeight="1">
      <c r="A13" s="42">
        <v>9</v>
      </c>
      <c r="B13" s="36" t="s">
        <v>20</v>
      </c>
      <c r="C13" s="37">
        <v>34000</v>
      </c>
      <c r="D13" s="124">
        <f t="shared" si="6"/>
        <v>38671</v>
      </c>
      <c r="E13" s="124">
        <f t="shared" si="7"/>
        <v>38679</v>
      </c>
      <c r="F13" s="128">
        <f t="shared" si="8"/>
        <v>12</v>
      </c>
      <c r="G13" s="129" t="s">
        <v>139</v>
      </c>
      <c r="H13" s="45"/>
      <c r="I13" s="21"/>
      <c r="J13" s="21"/>
      <c r="K13" s="21"/>
      <c r="L13" s="21"/>
      <c r="M13" s="21"/>
      <c r="N13" s="21"/>
      <c r="O13" s="21">
        <v>1</v>
      </c>
      <c r="P13" s="21">
        <v>1</v>
      </c>
      <c r="Q13" s="21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112" t="s">
        <v>139</v>
      </c>
      <c r="FM13" s="61"/>
      <c r="FN13" s="80"/>
      <c r="FO13" s="91">
        <f ca="1" t="shared" si="9"/>
        <v>0</v>
      </c>
      <c r="FP13" s="91">
        <f ca="1" t="shared" si="10"/>
        <v>0</v>
      </c>
      <c r="FQ13" s="91">
        <f ca="1" t="shared" si="10"/>
        <v>0</v>
      </c>
      <c r="FR13" s="91">
        <f ca="1" t="shared" si="10"/>
        <v>0</v>
      </c>
      <c r="FS13" s="91">
        <f ca="1" t="shared" si="10"/>
        <v>0</v>
      </c>
      <c r="FT13" s="91">
        <f ca="1" t="shared" si="10"/>
        <v>11333.333333333332</v>
      </c>
      <c r="FU13" s="91">
        <f ca="1" t="shared" si="10"/>
        <v>22666.666666666664</v>
      </c>
      <c r="FV13" s="91">
        <f ca="1" t="shared" si="10"/>
        <v>34000</v>
      </c>
      <c r="FW13" s="91">
        <f ca="1" t="shared" si="10"/>
        <v>34000</v>
      </c>
      <c r="FX13" s="91">
        <f ca="1" t="shared" si="10"/>
        <v>34000</v>
      </c>
      <c r="FY13" s="91">
        <f ca="1" t="shared" si="10"/>
        <v>34000</v>
      </c>
      <c r="FZ13" s="91">
        <f ca="1" t="shared" si="10"/>
        <v>34000</v>
      </c>
      <c r="GA13" s="91">
        <f ca="1" t="shared" si="10"/>
        <v>34000</v>
      </c>
      <c r="GB13" s="91">
        <f ca="1" t="shared" si="10"/>
        <v>34000</v>
      </c>
      <c r="GC13" s="91">
        <f ca="1" t="shared" si="10"/>
        <v>34000</v>
      </c>
      <c r="GD13" s="91">
        <f ca="1" t="shared" si="10"/>
        <v>34000</v>
      </c>
      <c r="GE13" s="91">
        <f ca="1" t="shared" si="10"/>
        <v>34000</v>
      </c>
      <c r="GF13" s="91">
        <f ca="1" t="shared" si="11"/>
        <v>34000</v>
      </c>
      <c r="GG13" s="91">
        <f ca="1" t="shared" si="11"/>
        <v>34000</v>
      </c>
      <c r="GH13" s="91">
        <f ca="1" t="shared" si="11"/>
        <v>34000</v>
      </c>
      <c r="GI13" s="91">
        <f ca="1" t="shared" si="11"/>
        <v>34000</v>
      </c>
      <c r="GJ13" s="91">
        <f ca="1" t="shared" si="11"/>
        <v>34000</v>
      </c>
      <c r="GK13" s="91">
        <f ca="1" t="shared" si="11"/>
        <v>34000</v>
      </c>
      <c r="GL13" s="91">
        <f ca="1" t="shared" si="11"/>
        <v>34000</v>
      </c>
      <c r="GM13" s="91">
        <f t="shared" si="12"/>
        <v>34000</v>
      </c>
      <c r="GN13" s="92"/>
      <c r="GO13" s="80"/>
      <c r="GP13" s="80"/>
      <c r="GQ13" s="80"/>
      <c r="GR13" s="80"/>
      <c r="GS13" s="80"/>
      <c r="GT13" s="80"/>
      <c r="GU13" s="68"/>
    </row>
    <row r="14" spans="1:203" ht="11.25" customHeight="1">
      <c r="A14" s="42">
        <v>10</v>
      </c>
      <c r="B14" s="36" t="s">
        <v>21</v>
      </c>
      <c r="C14" s="37">
        <v>3400</v>
      </c>
      <c r="D14" s="124">
        <f t="shared" si="6"/>
        <v>38683</v>
      </c>
      <c r="E14" s="124">
        <f t="shared" si="7"/>
        <v>38683</v>
      </c>
      <c r="F14" s="128">
        <f t="shared" si="8"/>
        <v>4</v>
      </c>
      <c r="G14" s="129" t="s">
        <v>139</v>
      </c>
      <c r="H14" s="45"/>
      <c r="I14" s="21"/>
      <c r="J14" s="21"/>
      <c r="K14" s="21"/>
      <c r="L14" s="21"/>
      <c r="M14" s="21"/>
      <c r="N14" s="21"/>
      <c r="O14" s="21"/>
      <c r="P14" s="21"/>
      <c r="Q14" s="21"/>
      <c r="R14" s="21">
        <v>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112" t="s">
        <v>139</v>
      </c>
      <c r="FM14" s="61"/>
      <c r="FN14" s="80"/>
      <c r="FO14" s="91">
        <f ca="1" t="shared" si="9"/>
        <v>0</v>
      </c>
      <c r="FP14" s="91">
        <f ca="1" t="shared" si="10"/>
        <v>0</v>
      </c>
      <c r="FQ14" s="91">
        <f ca="1" t="shared" si="10"/>
        <v>0</v>
      </c>
      <c r="FR14" s="91">
        <f ca="1" t="shared" si="10"/>
        <v>0</v>
      </c>
      <c r="FS14" s="91">
        <f ca="1" t="shared" si="10"/>
        <v>0</v>
      </c>
      <c r="FT14" s="91">
        <f ca="1" t="shared" si="10"/>
        <v>0</v>
      </c>
      <c r="FU14" s="91">
        <f ca="1" t="shared" si="10"/>
        <v>0</v>
      </c>
      <c r="FV14" s="91">
        <f ca="1" t="shared" si="10"/>
        <v>3400</v>
      </c>
      <c r="FW14" s="91">
        <f ca="1" t="shared" si="10"/>
        <v>3400</v>
      </c>
      <c r="FX14" s="91">
        <f ca="1" t="shared" si="10"/>
        <v>3400</v>
      </c>
      <c r="FY14" s="91">
        <f ca="1" t="shared" si="10"/>
        <v>3400</v>
      </c>
      <c r="FZ14" s="91">
        <f ca="1" t="shared" si="10"/>
        <v>3400</v>
      </c>
      <c r="GA14" s="91">
        <f ca="1" t="shared" si="10"/>
        <v>3400</v>
      </c>
      <c r="GB14" s="91">
        <f ca="1" t="shared" si="10"/>
        <v>3400</v>
      </c>
      <c r="GC14" s="91">
        <f ca="1" t="shared" si="10"/>
        <v>3400</v>
      </c>
      <c r="GD14" s="91">
        <f ca="1" t="shared" si="10"/>
        <v>3400</v>
      </c>
      <c r="GE14" s="91">
        <f ca="1" t="shared" si="10"/>
        <v>3400</v>
      </c>
      <c r="GF14" s="91">
        <f ca="1" t="shared" si="11"/>
        <v>3400</v>
      </c>
      <c r="GG14" s="91">
        <f ca="1" t="shared" si="11"/>
        <v>3400</v>
      </c>
      <c r="GH14" s="91">
        <f ca="1" t="shared" si="11"/>
        <v>3400</v>
      </c>
      <c r="GI14" s="91">
        <f ca="1" t="shared" si="11"/>
        <v>3400</v>
      </c>
      <c r="GJ14" s="91">
        <f ca="1" t="shared" si="11"/>
        <v>3400</v>
      </c>
      <c r="GK14" s="91">
        <f ca="1" t="shared" si="11"/>
        <v>3400</v>
      </c>
      <c r="GL14" s="91">
        <f ca="1" t="shared" si="11"/>
        <v>3400</v>
      </c>
      <c r="GM14" s="91">
        <f t="shared" si="12"/>
        <v>3400</v>
      </c>
      <c r="GN14" s="92"/>
      <c r="GO14" s="80"/>
      <c r="GP14" s="80"/>
      <c r="GQ14" s="80"/>
      <c r="GR14" s="80"/>
      <c r="GS14" s="80"/>
      <c r="GT14" s="80"/>
      <c r="GU14" s="68"/>
    </row>
    <row r="15" spans="1:203" ht="11.25" customHeight="1">
      <c r="A15" s="42">
        <v>11</v>
      </c>
      <c r="B15" s="36" t="s">
        <v>16</v>
      </c>
      <c r="C15" s="37">
        <v>1000</v>
      </c>
      <c r="D15" s="124">
        <f t="shared" si="6"/>
        <v>38683</v>
      </c>
      <c r="E15" s="124">
        <f t="shared" si="7"/>
        <v>38683</v>
      </c>
      <c r="F15" s="128">
        <f t="shared" si="8"/>
        <v>4</v>
      </c>
      <c r="G15" s="129" t="s">
        <v>139</v>
      </c>
      <c r="H15" s="45"/>
      <c r="I15" s="21"/>
      <c r="J15" s="21"/>
      <c r="K15" s="21"/>
      <c r="L15" s="21"/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112" t="s">
        <v>139</v>
      </c>
      <c r="FM15" s="61"/>
      <c r="FN15" s="80"/>
      <c r="FO15" s="91">
        <f ca="1" t="shared" si="9"/>
        <v>0</v>
      </c>
      <c r="FP15" s="91">
        <f ca="1" t="shared" si="10"/>
        <v>0</v>
      </c>
      <c r="FQ15" s="91">
        <f ca="1" t="shared" si="10"/>
        <v>0</v>
      </c>
      <c r="FR15" s="91">
        <f ca="1" t="shared" si="10"/>
        <v>0</v>
      </c>
      <c r="FS15" s="91">
        <f ca="1" t="shared" si="10"/>
        <v>0</v>
      </c>
      <c r="FT15" s="91">
        <f ca="1" t="shared" si="10"/>
        <v>0</v>
      </c>
      <c r="FU15" s="91">
        <f ca="1" t="shared" si="10"/>
        <v>0</v>
      </c>
      <c r="FV15" s="91">
        <f ca="1" t="shared" si="10"/>
        <v>1000</v>
      </c>
      <c r="FW15" s="91">
        <f ca="1" t="shared" si="10"/>
        <v>1000</v>
      </c>
      <c r="FX15" s="91">
        <f ca="1" t="shared" si="10"/>
        <v>1000</v>
      </c>
      <c r="FY15" s="91">
        <f ca="1" t="shared" si="10"/>
        <v>1000</v>
      </c>
      <c r="FZ15" s="91">
        <f ca="1" t="shared" si="10"/>
        <v>1000</v>
      </c>
      <c r="GA15" s="91">
        <f ca="1" t="shared" si="10"/>
        <v>1000</v>
      </c>
      <c r="GB15" s="91">
        <f ca="1" t="shared" si="10"/>
        <v>1000</v>
      </c>
      <c r="GC15" s="91">
        <f ca="1" t="shared" si="10"/>
        <v>1000</v>
      </c>
      <c r="GD15" s="91">
        <f ca="1" t="shared" si="10"/>
        <v>1000</v>
      </c>
      <c r="GE15" s="91">
        <f ca="1" t="shared" si="10"/>
        <v>1000</v>
      </c>
      <c r="GF15" s="91">
        <f ca="1" t="shared" si="11"/>
        <v>1000</v>
      </c>
      <c r="GG15" s="91">
        <f ca="1" t="shared" si="11"/>
        <v>1000</v>
      </c>
      <c r="GH15" s="91">
        <f ca="1" t="shared" si="11"/>
        <v>1000</v>
      </c>
      <c r="GI15" s="91">
        <f ca="1" t="shared" si="11"/>
        <v>1000</v>
      </c>
      <c r="GJ15" s="91">
        <f ca="1" t="shared" si="11"/>
        <v>1000</v>
      </c>
      <c r="GK15" s="91">
        <f ca="1" t="shared" si="11"/>
        <v>1000</v>
      </c>
      <c r="GL15" s="91">
        <f ca="1" t="shared" si="11"/>
        <v>1000</v>
      </c>
      <c r="GM15" s="91">
        <f t="shared" si="12"/>
        <v>1000</v>
      </c>
      <c r="GN15" s="92"/>
      <c r="GO15" s="80"/>
      <c r="GP15" s="80"/>
      <c r="GQ15" s="80"/>
      <c r="GR15" s="80"/>
      <c r="GS15" s="80"/>
      <c r="GT15" s="80"/>
      <c r="GU15" s="68"/>
    </row>
    <row r="16" spans="1:203" ht="11.25" customHeight="1">
      <c r="A16" s="42">
        <v>12</v>
      </c>
      <c r="B16" s="36" t="s">
        <v>22</v>
      </c>
      <c r="C16" s="37">
        <v>12000</v>
      </c>
      <c r="D16" s="124">
        <f t="shared" si="6"/>
        <v>38695</v>
      </c>
      <c r="E16" s="124">
        <f t="shared" si="7"/>
        <v>38695</v>
      </c>
      <c r="F16" s="128">
        <f t="shared" si="8"/>
        <v>4</v>
      </c>
      <c r="G16" s="129" t="s">
        <v>139</v>
      </c>
      <c r="H16" s="4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1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112" t="s">
        <v>139</v>
      </c>
      <c r="FM16" s="61"/>
      <c r="FN16" s="80"/>
      <c r="FO16" s="91">
        <f ca="1" t="shared" si="9"/>
        <v>0</v>
      </c>
      <c r="FP16" s="91">
        <f ca="1" t="shared" si="10"/>
        <v>0</v>
      </c>
      <c r="FQ16" s="91">
        <f ca="1" t="shared" si="10"/>
        <v>0</v>
      </c>
      <c r="FR16" s="91">
        <f ca="1" t="shared" si="10"/>
        <v>0</v>
      </c>
      <c r="FS16" s="91">
        <f ca="1" t="shared" si="10"/>
        <v>0</v>
      </c>
      <c r="FT16" s="91">
        <f ca="1" t="shared" si="10"/>
        <v>0</v>
      </c>
      <c r="FU16" s="91">
        <f ca="1" t="shared" si="10"/>
        <v>0</v>
      </c>
      <c r="FV16" s="91">
        <f ca="1" t="shared" si="10"/>
        <v>0</v>
      </c>
      <c r="FW16" s="91">
        <f ca="1" t="shared" si="10"/>
        <v>0</v>
      </c>
      <c r="FX16" s="91">
        <f ca="1" t="shared" si="10"/>
        <v>0</v>
      </c>
      <c r="FY16" s="91">
        <f ca="1" t="shared" si="10"/>
        <v>12000</v>
      </c>
      <c r="FZ16" s="91">
        <f ca="1" t="shared" si="10"/>
        <v>12000</v>
      </c>
      <c r="GA16" s="91">
        <f ca="1" t="shared" si="10"/>
        <v>12000</v>
      </c>
      <c r="GB16" s="91">
        <f ca="1" t="shared" si="10"/>
        <v>12000</v>
      </c>
      <c r="GC16" s="91">
        <f ca="1" t="shared" si="10"/>
        <v>12000</v>
      </c>
      <c r="GD16" s="91">
        <f ca="1" t="shared" si="10"/>
        <v>12000</v>
      </c>
      <c r="GE16" s="91">
        <f ca="1" t="shared" si="10"/>
        <v>12000</v>
      </c>
      <c r="GF16" s="91">
        <f ca="1" t="shared" si="11"/>
        <v>12000</v>
      </c>
      <c r="GG16" s="91">
        <f ca="1" t="shared" si="11"/>
        <v>12000</v>
      </c>
      <c r="GH16" s="91">
        <f ca="1" t="shared" si="11"/>
        <v>12000</v>
      </c>
      <c r="GI16" s="91">
        <f ca="1" t="shared" si="11"/>
        <v>12000</v>
      </c>
      <c r="GJ16" s="91">
        <f ca="1" t="shared" si="11"/>
        <v>12000</v>
      </c>
      <c r="GK16" s="91">
        <f ca="1" t="shared" si="11"/>
        <v>12000</v>
      </c>
      <c r="GL16" s="91">
        <f ca="1" t="shared" si="11"/>
        <v>12000</v>
      </c>
      <c r="GM16" s="91">
        <f t="shared" si="12"/>
        <v>12000</v>
      </c>
      <c r="GN16" s="92"/>
      <c r="GO16" s="80"/>
      <c r="GP16" s="80"/>
      <c r="GQ16" s="80"/>
      <c r="GR16" s="80"/>
      <c r="GS16" s="80"/>
      <c r="GT16" s="80"/>
      <c r="GU16" s="68"/>
    </row>
    <row r="17" spans="1:203" ht="11.25" customHeight="1">
      <c r="A17" s="42">
        <v>13</v>
      </c>
      <c r="B17" s="36" t="s">
        <v>23</v>
      </c>
      <c r="C17" s="37">
        <v>30000</v>
      </c>
      <c r="D17" s="124">
        <f t="shared" si="6"/>
        <v>38691</v>
      </c>
      <c r="E17" s="124">
        <f t="shared" si="7"/>
        <v>38731</v>
      </c>
      <c r="F17" s="128">
        <f t="shared" si="8"/>
        <v>44</v>
      </c>
      <c r="G17" s="129" t="s">
        <v>139</v>
      </c>
      <c r="H17" s="4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112" t="s">
        <v>139</v>
      </c>
      <c r="FM17" s="61"/>
      <c r="FN17" s="80"/>
      <c r="FO17" s="91">
        <f ca="1" t="shared" si="9"/>
        <v>0</v>
      </c>
      <c r="FP17" s="91">
        <f ca="1" t="shared" si="10"/>
        <v>0</v>
      </c>
      <c r="FQ17" s="91">
        <f ca="1" t="shared" si="10"/>
        <v>0</v>
      </c>
      <c r="FR17" s="91">
        <f ca="1" t="shared" si="10"/>
        <v>0</v>
      </c>
      <c r="FS17" s="91">
        <f ca="1" t="shared" si="10"/>
        <v>0</v>
      </c>
      <c r="FT17" s="91">
        <f ca="1" t="shared" si="10"/>
        <v>0</v>
      </c>
      <c r="FU17" s="91">
        <f ca="1" t="shared" si="10"/>
        <v>0</v>
      </c>
      <c r="FV17" s="91">
        <f ca="1" t="shared" si="10"/>
        <v>0</v>
      </c>
      <c r="FW17" s="91">
        <f ca="1" t="shared" si="10"/>
        <v>0</v>
      </c>
      <c r="FX17" s="91">
        <f ca="1" t="shared" si="10"/>
        <v>2727.2727272727275</v>
      </c>
      <c r="FY17" s="91">
        <f ca="1" t="shared" si="10"/>
        <v>8181.818181818181</v>
      </c>
      <c r="FZ17" s="91">
        <f ca="1" t="shared" si="10"/>
        <v>10909.09090909091</v>
      </c>
      <c r="GA17" s="91">
        <f ca="1" t="shared" si="10"/>
        <v>13636.363636363636</v>
      </c>
      <c r="GB17" s="91">
        <f ca="1" t="shared" si="10"/>
        <v>19090.909090909092</v>
      </c>
      <c r="GC17" s="91">
        <f ca="1" t="shared" si="10"/>
        <v>21818.18181818182</v>
      </c>
      <c r="GD17" s="91">
        <f ca="1" t="shared" si="10"/>
        <v>24545.454545454548</v>
      </c>
      <c r="GE17" s="91">
        <f ca="1" t="shared" si="10"/>
        <v>30000</v>
      </c>
      <c r="GF17" s="91">
        <f ca="1" t="shared" si="11"/>
        <v>30000</v>
      </c>
      <c r="GG17" s="91">
        <f ca="1" t="shared" si="11"/>
        <v>30000</v>
      </c>
      <c r="GH17" s="91">
        <f ca="1" t="shared" si="11"/>
        <v>30000</v>
      </c>
      <c r="GI17" s="91">
        <f ca="1" t="shared" si="11"/>
        <v>30000</v>
      </c>
      <c r="GJ17" s="91">
        <f ca="1" t="shared" si="11"/>
        <v>30000</v>
      </c>
      <c r="GK17" s="91">
        <f ca="1" t="shared" si="11"/>
        <v>30000</v>
      </c>
      <c r="GL17" s="91">
        <f ca="1" t="shared" si="11"/>
        <v>30000</v>
      </c>
      <c r="GM17" s="91">
        <f t="shared" si="12"/>
        <v>30000</v>
      </c>
      <c r="GN17" s="92"/>
      <c r="GO17" s="80"/>
      <c r="GP17" s="80"/>
      <c r="GQ17" s="80"/>
      <c r="GR17" s="80"/>
      <c r="GS17" s="80"/>
      <c r="GT17" s="80"/>
      <c r="GU17" s="68"/>
    </row>
    <row r="18" spans="1:203" ht="11.25" customHeight="1">
      <c r="A18" s="42">
        <v>14</v>
      </c>
      <c r="B18" s="36" t="s">
        <v>24</v>
      </c>
      <c r="C18" s="37">
        <v>15000</v>
      </c>
      <c r="D18" s="124">
        <f t="shared" si="6"/>
        <v>38699</v>
      </c>
      <c r="E18" s="124">
        <f t="shared" si="7"/>
        <v>38743</v>
      </c>
      <c r="F18" s="128">
        <f t="shared" si="8"/>
        <v>28</v>
      </c>
      <c r="G18" s="129" t="s">
        <v>139</v>
      </c>
      <c r="H18" s="4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1</v>
      </c>
      <c r="W18" s="21">
        <v>1</v>
      </c>
      <c r="X18" s="21"/>
      <c r="Y18" s="21"/>
      <c r="Z18" s="21">
        <v>1</v>
      </c>
      <c r="AA18" s="21">
        <v>1</v>
      </c>
      <c r="AB18" s="21"/>
      <c r="AC18" s="21"/>
      <c r="AD18" s="21">
        <v>1</v>
      </c>
      <c r="AE18" s="21">
        <v>1</v>
      </c>
      <c r="AF18" s="21"/>
      <c r="AG18" s="21">
        <v>1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112" t="s">
        <v>139</v>
      </c>
      <c r="FM18" s="61"/>
      <c r="FN18" s="80"/>
      <c r="FO18" s="91">
        <f ca="1" t="shared" si="9"/>
        <v>0</v>
      </c>
      <c r="FP18" s="91">
        <f ca="1" t="shared" si="10"/>
        <v>0</v>
      </c>
      <c r="FQ18" s="91">
        <f ca="1" t="shared" si="10"/>
        <v>0</v>
      </c>
      <c r="FR18" s="91">
        <f ca="1" t="shared" si="10"/>
        <v>0</v>
      </c>
      <c r="FS18" s="91">
        <f ca="1" t="shared" si="10"/>
        <v>0</v>
      </c>
      <c r="FT18" s="91">
        <f ca="1" t="shared" si="10"/>
        <v>0</v>
      </c>
      <c r="FU18" s="91">
        <f ca="1" t="shared" si="10"/>
        <v>0</v>
      </c>
      <c r="FV18" s="91">
        <f ca="1" t="shared" si="10"/>
        <v>0</v>
      </c>
      <c r="FW18" s="91">
        <f ca="1" t="shared" si="10"/>
        <v>0</v>
      </c>
      <c r="FX18" s="91">
        <f ca="1" t="shared" si="10"/>
        <v>0</v>
      </c>
      <c r="FY18" s="91">
        <f ca="1" t="shared" si="10"/>
        <v>2142.8571428571427</v>
      </c>
      <c r="FZ18" s="91">
        <f ca="1" t="shared" si="10"/>
        <v>4285.714285714285</v>
      </c>
      <c r="GA18" s="91">
        <f ca="1" t="shared" si="10"/>
        <v>4285.714285714285</v>
      </c>
      <c r="GB18" s="91">
        <f ca="1" t="shared" si="10"/>
        <v>6428.571428571428</v>
      </c>
      <c r="GC18" s="91">
        <f ca="1" t="shared" si="10"/>
        <v>8571.42857142857</v>
      </c>
      <c r="GD18" s="91">
        <f ca="1" t="shared" si="10"/>
        <v>8571.42857142857</v>
      </c>
      <c r="GE18" s="91">
        <f ca="1" t="shared" si="10"/>
        <v>10714.285714285714</v>
      </c>
      <c r="GF18" s="91">
        <f ca="1" t="shared" si="11"/>
        <v>12857.142857142857</v>
      </c>
      <c r="GG18" s="91">
        <f ca="1" t="shared" si="11"/>
        <v>12857.142857142857</v>
      </c>
      <c r="GH18" s="91">
        <f ca="1" t="shared" si="11"/>
        <v>15000</v>
      </c>
      <c r="GI18" s="91">
        <f ca="1" t="shared" si="11"/>
        <v>15000</v>
      </c>
      <c r="GJ18" s="91">
        <f ca="1" t="shared" si="11"/>
        <v>15000</v>
      </c>
      <c r="GK18" s="91">
        <f ca="1" t="shared" si="11"/>
        <v>15000</v>
      </c>
      <c r="GL18" s="91">
        <f ca="1" t="shared" si="11"/>
        <v>15000</v>
      </c>
      <c r="GM18" s="91">
        <f t="shared" si="12"/>
        <v>15000</v>
      </c>
      <c r="GN18" s="92"/>
      <c r="GO18" s="80"/>
      <c r="GP18" s="80"/>
      <c r="GQ18" s="80"/>
      <c r="GR18" s="80"/>
      <c r="GS18" s="80"/>
      <c r="GT18" s="80"/>
      <c r="GU18" s="68"/>
    </row>
    <row r="19" spans="1:203" ht="11.25" customHeight="1">
      <c r="A19" s="42">
        <v>15</v>
      </c>
      <c r="B19" s="36" t="s">
        <v>25</v>
      </c>
      <c r="C19" s="37">
        <v>6500</v>
      </c>
      <c r="D19" s="124">
        <f t="shared" si="6"/>
        <v>38735</v>
      </c>
      <c r="E19" s="124">
        <f t="shared" si="7"/>
        <v>38751</v>
      </c>
      <c r="F19" s="128">
        <f t="shared" si="8"/>
        <v>16</v>
      </c>
      <c r="G19" s="129" t="s">
        <v>139</v>
      </c>
      <c r="H19" s="4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1</v>
      </c>
      <c r="AF19" s="21">
        <v>1</v>
      </c>
      <c r="AG19" s="21"/>
      <c r="AH19" s="21">
        <v>1</v>
      </c>
      <c r="AI19" s="21">
        <v>1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112" t="s">
        <v>139</v>
      </c>
      <c r="FM19" s="61"/>
      <c r="FN19" s="80"/>
      <c r="FO19" s="91">
        <f ca="1" t="shared" si="9"/>
        <v>0</v>
      </c>
      <c r="FP19" s="91">
        <f ca="1" t="shared" si="10"/>
        <v>0</v>
      </c>
      <c r="FQ19" s="91">
        <f ca="1" t="shared" si="10"/>
        <v>0</v>
      </c>
      <c r="FR19" s="91">
        <f ca="1" t="shared" si="10"/>
        <v>0</v>
      </c>
      <c r="FS19" s="91">
        <f ca="1" t="shared" si="10"/>
        <v>0</v>
      </c>
      <c r="FT19" s="91">
        <f ca="1" t="shared" si="10"/>
        <v>0</v>
      </c>
      <c r="FU19" s="91">
        <f ca="1" t="shared" si="10"/>
        <v>0</v>
      </c>
      <c r="FV19" s="91">
        <f ca="1" t="shared" si="10"/>
        <v>0</v>
      </c>
      <c r="FW19" s="91">
        <f ca="1" t="shared" si="10"/>
        <v>0</v>
      </c>
      <c r="FX19" s="91">
        <f ca="1" t="shared" si="10"/>
        <v>0</v>
      </c>
      <c r="FY19" s="91">
        <f ca="1" t="shared" si="10"/>
        <v>0</v>
      </c>
      <c r="FZ19" s="91">
        <f ca="1" t="shared" si="10"/>
        <v>0</v>
      </c>
      <c r="GA19" s="91">
        <f ca="1" t="shared" si="10"/>
        <v>0</v>
      </c>
      <c r="GB19" s="91">
        <f ca="1" t="shared" si="10"/>
        <v>0</v>
      </c>
      <c r="GC19" s="91">
        <f ca="1" t="shared" si="10"/>
        <v>0</v>
      </c>
      <c r="GD19" s="91">
        <f ca="1" t="shared" si="10"/>
        <v>0</v>
      </c>
      <c r="GE19" s="91">
        <f ca="1" t="shared" si="10"/>
        <v>0</v>
      </c>
      <c r="GF19" s="91">
        <f ca="1" t="shared" si="11"/>
        <v>1625</v>
      </c>
      <c r="GG19" s="91">
        <f ca="1" t="shared" si="11"/>
        <v>3250</v>
      </c>
      <c r="GH19" s="91">
        <f ca="1" t="shared" si="11"/>
        <v>4875</v>
      </c>
      <c r="GI19" s="91">
        <f ca="1" t="shared" si="11"/>
        <v>6500</v>
      </c>
      <c r="GJ19" s="91">
        <f ca="1" t="shared" si="11"/>
        <v>6500</v>
      </c>
      <c r="GK19" s="91">
        <f ca="1" t="shared" si="11"/>
        <v>6500</v>
      </c>
      <c r="GL19" s="91">
        <f ca="1" t="shared" si="11"/>
        <v>6500</v>
      </c>
      <c r="GM19" s="91">
        <f t="shared" si="12"/>
        <v>6500</v>
      </c>
      <c r="GN19" s="92"/>
      <c r="GO19" s="80"/>
      <c r="GP19" s="80"/>
      <c r="GQ19" s="80"/>
      <c r="GR19" s="80"/>
      <c r="GS19" s="80"/>
      <c r="GT19" s="80"/>
      <c r="GU19" s="68"/>
    </row>
    <row r="20" spans="1:203" ht="11.25" customHeight="1">
      <c r="A20" s="42">
        <v>16</v>
      </c>
      <c r="B20" s="36" t="s">
        <v>127</v>
      </c>
      <c r="C20" s="37">
        <v>3400</v>
      </c>
      <c r="D20" s="124">
        <f t="shared" si="6"/>
        <v>38735</v>
      </c>
      <c r="E20" s="124">
        <f t="shared" si="7"/>
        <v>38755</v>
      </c>
      <c r="F20" s="128">
        <f t="shared" si="8"/>
        <v>24</v>
      </c>
      <c r="G20" s="129" t="s">
        <v>139</v>
      </c>
      <c r="H20" s="4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112" t="s">
        <v>139</v>
      </c>
      <c r="FM20" s="61"/>
      <c r="FN20" s="80"/>
      <c r="FO20" s="91">
        <f ca="1" t="shared" si="9"/>
        <v>0</v>
      </c>
      <c r="FP20" s="91">
        <f ca="1" t="shared" si="10"/>
        <v>0</v>
      </c>
      <c r="FQ20" s="91">
        <f ca="1" t="shared" si="10"/>
        <v>0</v>
      </c>
      <c r="FR20" s="91">
        <f ca="1" t="shared" si="10"/>
        <v>0</v>
      </c>
      <c r="FS20" s="91">
        <f ca="1" t="shared" si="10"/>
        <v>0</v>
      </c>
      <c r="FT20" s="91">
        <f ca="1" t="shared" si="10"/>
        <v>0</v>
      </c>
      <c r="FU20" s="91">
        <f ca="1" t="shared" si="10"/>
        <v>0</v>
      </c>
      <c r="FV20" s="91">
        <f ca="1" t="shared" si="10"/>
        <v>0</v>
      </c>
      <c r="FW20" s="91">
        <f ca="1" t="shared" si="10"/>
        <v>0</v>
      </c>
      <c r="FX20" s="91">
        <f ca="1" t="shared" si="10"/>
        <v>0</v>
      </c>
      <c r="FY20" s="91">
        <f ca="1" t="shared" si="10"/>
        <v>0</v>
      </c>
      <c r="FZ20" s="91">
        <f ca="1" t="shared" si="10"/>
        <v>0</v>
      </c>
      <c r="GA20" s="91">
        <f ca="1" t="shared" si="10"/>
        <v>0</v>
      </c>
      <c r="GB20" s="91">
        <f ca="1" t="shared" si="10"/>
        <v>0</v>
      </c>
      <c r="GC20" s="91">
        <f ca="1" t="shared" si="10"/>
        <v>0</v>
      </c>
      <c r="GD20" s="91">
        <f ca="1" t="shared" si="10"/>
        <v>0</v>
      </c>
      <c r="GE20" s="91">
        <f aca="true" ca="1" t="shared" si="13" ref="GE20:GL35">IF($C20&lt;&gt;0,SUM(INDIRECT(ADDRESS(CELL("row",$H20),8)&amp;":"&amp;ADDRESS(CELL("row",$H20),GE$4)))/$F20*$F$3*$C20,"")</f>
        <v>0</v>
      </c>
      <c r="GF20" s="91">
        <f ca="1" t="shared" si="11"/>
        <v>566.6666666666666</v>
      </c>
      <c r="GG20" s="91">
        <f ca="1" t="shared" si="11"/>
        <v>1133.3333333333333</v>
      </c>
      <c r="GH20" s="91">
        <f ca="1" t="shared" si="11"/>
        <v>2266.6666666666665</v>
      </c>
      <c r="GI20" s="91">
        <f ca="1" t="shared" si="11"/>
        <v>2833.3333333333335</v>
      </c>
      <c r="GJ20" s="91">
        <f ca="1" t="shared" si="11"/>
        <v>3400</v>
      </c>
      <c r="GK20" s="91">
        <f ca="1" t="shared" si="11"/>
        <v>3400</v>
      </c>
      <c r="GL20" s="91">
        <f ca="1" t="shared" si="11"/>
        <v>3400</v>
      </c>
      <c r="GM20" s="91">
        <f t="shared" si="12"/>
        <v>3400</v>
      </c>
      <c r="GN20" s="92"/>
      <c r="GO20" s="80"/>
      <c r="GP20" s="80"/>
      <c r="GQ20" s="80"/>
      <c r="GR20" s="80"/>
      <c r="GS20" s="80"/>
      <c r="GT20" s="80"/>
      <c r="GU20" s="68"/>
    </row>
    <row r="21" spans="1:203" ht="11.25" customHeight="1">
      <c r="A21" s="42">
        <v>17</v>
      </c>
      <c r="B21" s="36" t="s">
        <v>128</v>
      </c>
      <c r="C21" s="37">
        <v>4000</v>
      </c>
      <c r="D21" s="124">
        <f t="shared" si="6"/>
        <v>38759</v>
      </c>
      <c r="E21" s="124">
        <f t="shared" si="7"/>
        <v>38759</v>
      </c>
      <c r="F21" s="128">
        <f t="shared" si="8"/>
        <v>4</v>
      </c>
      <c r="G21" s="129" t="s">
        <v>139</v>
      </c>
      <c r="H21" s="4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>
        <v>1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112" t="s">
        <v>139</v>
      </c>
      <c r="FM21" s="61"/>
      <c r="FN21" s="80"/>
      <c r="FO21" s="91">
        <f ca="1" t="shared" si="9"/>
        <v>0</v>
      </c>
      <c r="FP21" s="91">
        <f aca="true" ca="1" t="shared" si="14" ref="FP21:GD21">IF($C21&lt;&gt;0,SUM(INDIRECT(ADDRESS(CELL("row",$H21),8)&amp;":"&amp;ADDRESS(CELL("row",$H21),FP$4)))/$F21*$F$3*$C21,"")</f>
        <v>0</v>
      </c>
      <c r="FQ21" s="91">
        <f ca="1" t="shared" si="14"/>
        <v>0</v>
      </c>
      <c r="FR21" s="91">
        <f ca="1" t="shared" si="14"/>
        <v>0</v>
      </c>
      <c r="FS21" s="91">
        <f ca="1" t="shared" si="14"/>
        <v>0</v>
      </c>
      <c r="FT21" s="91">
        <f ca="1" t="shared" si="14"/>
        <v>0</v>
      </c>
      <c r="FU21" s="91">
        <f ca="1" t="shared" si="14"/>
        <v>0</v>
      </c>
      <c r="FV21" s="91">
        <f ca="1" t="shared" si="14"/>
        <v>0</v>
      </c>
      <c r="FW21" s="91">
        <f ca="1" t="shared" si="14"/>
        <v>0</v>
      </c>
      <c r="FX21" s="91">
        <f ca="1" t="shared" si="14"/>
        <v>0</v>
      </c>
      <c r="FY21" s="91">
        <f ca="1" t="shared" si="14"/>
        <v>0</v>
      </c>
      <c r="FZ21" s="91">
        <f ca="1" t="shared" si="14"/>
        <v>0</v>
      </c>
      <c r="GA21" s="91">
        <f ca="1" t="shared" si="14"/>
        <v>0</v>
      </c>
      <c r="GB21" s="91">
        <f ca="1" t="shared" si="14"/>
        <v>0</v>
      </c>
      <c r="GC21" s="91">
        <f ca="1" t="shared" si="14"/>
        <v>0</v>
      </c>
      <c r="GD21" s="91">
        <f ca="1" t="shared" si="14"/>
        <v>0</v>
      </c>
      <c r="GE21" s="91">
        <f ca="1" t="shared" si="13"/>
        <v>0</v>
      </c>
      <c r="GF21" s="91">
        <f ca="1" t="shared" si="13"/>
        <v>0</v>
      </c>
      <c r="GG21" s="91">
        <f ca="1" t="shared" si="13"/>
        <v>0</v>
      </c>
      <c r="GH21" s="91">
        <f ca="1" t="shared" si="13"/>
        <v>0</v>
      </c>
      <c r="GI21" s="91">
        <f ca="1" t="shared" si="13"/>
        <v>0</v>
      </c>
      <c r="GJ21" s="91">
        <f ca="1" t="shared" si="13"/>
        <v>0</v>
      </c>
      <c r="GK21" s="91">
        <f ca="1" t="shared" si="13"/>
        <v>4000</v>
      </c>
      <c r="GL21" s="91">
        <f ca="1" t="shared" si="13"/>
        <v>4000</v>
      </c>
      <c r="GM21" s="91">
        <f t="shared" si="12"/>
        <v>4000</v>
      </c>
      <c r="GN21" s="92"/>
      <c r="GO21" s="80"/>
      <c r="GP21" s="80"/>
      <c r="GQ21" s="80"/>
      <c r="GR21" s="80"/>
      <c r="GS21" s="80"/>
      <c r="GT21" s="80"/>
      <c r="GU21" s="68"/>
    </row>
    <row r="22" spans="1:203" ht="11.25" customHeight="1">
      <c r="A22" s="42">
        <v>18</v>
      </c>
      <c r="B22" s="78" t="s">
        <v>129</v>
      </c>
      <c r="C22" s="31">
        <v>9000</v>
      </c>
      <c r="D22" s="124">
        <f t="shared" si="6"/>
        <v>38695</v>
      </c>
      <c r="E22" s="124">
        <f t="shared" si="7"/>
        <v>38723</v>
      </c>
      <c r="F22" s="128">
        <f t="shared" si="8"/>
        <v>16</v>
      </c>
      <c r="G22" s="129" t="s">
        <v>139</v>
      </c>
      <c r="H22" s="4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1</v>
      </c>
      <c r="V22" s="21">
        <v>1</v>
      </c>
      <c r="W22" s="21">
        <v>1</v>
      </c>
      <c r="X22" s="21"/>
      <c r="Y22" s="21"/>
      <c r="Z22" s="21"/>
      <c r="AA22" s="21"/>
      <c r="AB22" s="21">
        <v>1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112" t="s">
        <v>139</v>
      </c>
      <c r="FM22" s="61"/>
      <c r="FN22" s="80"/>
      <c r="FO22" s="91">
        <f aca="true" ca="1" t="shared" si="15" ref="FO22:GD37">IF($C22&lt;&gt;0,SUM(INDIRECT(ADDRESS(CELL("row",$H22),8)&amp;":"&amp;ADDRESS(CELL("row",$H22),FO$4)))/$F22*$F$3*$C22,"")</f>
        <v>0</v>
      </c>
      <c r="FP22" s="91">
        <f ca="1" t="shared" si="15"/>
        <v>0</v>
      </c>
      <c r="FQ22" s="91">
        <f ca="1" t="shared" si="15"/>
        <v>0</v>
      </c>
      <c r="FR22" s="91">
        <f ca="1" t="shared" si="15"/>
        <v>0</v>
      </c>
      <c r="FS22" s="91">
        <f ca="1" t="shared" si="15"/>
        <v>0</v>
      </c>
      <c r="FT22" s="91">
        <f ca="1" t="shared" si="15"/>
        <v>0</v>
      </c>
      <c r="FU22" s="91">
        <f ca="1" t="shared" si="15"/>
        <v>0</v>
      </c>
      <c r="FV22" s="91">
        <f ca="1" t="shared" si="15"/>
        <v>0</v>
      </c>
      <c r="FW22" s="91">
        <f ca="1" t="shared" si="15"/>
        <v>0</v>
      </c>
      <c r="FX22" s="91">
        <f ca="1" t="shared" si="15"/>
        <v>0</v>
      </c>
      <c r="FY22" s="91">
        <f ca="1" t="shared" si="15"/>
        <v>4500</v>
      </c>
      <c r="FZ22" s="91">
        <f ca="1" t="shared" si="15"/>
        <v>6750</v>
      </c>
      <c r="GA22" s="91">
        <f ca="1" t="shared" si="15"/>
        <v>6750</v>
      </c>
      <c r="GB22" s="91">
        <f ca="1" t="shared" si="15"/>
        <v>6750</v>
      </c>
      <c r="GC22" s="91">
        <f ca="1" t="shared" si="15"/>
        <v>6750</v>
      </c>
      <c r="GD22" s="91">
        <f ca="1" t="shared" si="15"/>
        <v>9000</v>
      </c>
      <c r="GE22" s="91">
        <f ca="1" t="shared" si="13"/>
        <v>9000</v>
      </c>
      <c r="GF22" s="91">
        <f ca="1" t="shared" si="13"/>
        <v>9000</v>
      </c>
      <c r="GG22" s="91">
        <f ca="1" t="shared" si="13"/>
        <v>9000</v>
      </c>
      <c r="GH22" s="91">
        <f ca="1" t="shared" si="13"/>
        <v>9000</v>
      </c>
      <c r="GI22" s="91">
        <f ca="1" t="shared" si="13"/>
        <v>9000</v>
      </c>
      <c r="GJ22" s="91">
        <f ca="1" t="shared" si="13"/>
        <v>9000</v>
      </c>
      <c r="GK22" s="91">
        <f ca="1" t="shared" si="13"/>
        <v>9000</v>
      </c>
      <c r="GL22" s="91">
        <f ca="1" t="shared" si="13"/>
        <v>9000</v>
      </c>
      <c r="GM22" s="91">
        <f t="shared" si="12"/>
        <v>9000</v>
      </c>
      <c r="GN22" s="92"/>
      <c r="GO22" s="80"/>
      <c r="GP22" s="80"/>
      <c r="GQ22" s="80"/>
      <c r="GR22" s="80"/>
      <c r="GS22" s="80"/>
      <c r="GT22" s="80"/>
      <c r="GU22" s="68"/>
    </row>
    <row r="23" spans="1:203" ht="11.25" customHeight="1">
      <c r="A23" s="42">
        <v>19</v>
      </c>
      <c r="B23" s="22" t="s">
        <v>130</v>
      </c>
      <c r="C23" s="31">
        <v>9700</v>
      </c>
      <c r="D23" s="124">
        <f t="shared" si="6"/>
        <v>38723</v>
      </c>
      <c r="E23" s="124">
        <f t="shared" si="7"/>
        <v>38767</v>
      </c>
      <c r="F23" s="128">
        <f t="shared" si="8"/>
        <v>24</v>
      </c>
      <c r="G23" s="129" t="s">
        <v>139</v>
      </c>
      <c r="H23" s="4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1</v>
      </c>
      <c r="AC23" s="21"/>
      <c r="AD23" s="21"/>
      <c r="AE23" s="21"/>
      <c r="AF23" s="21"/>
      <c r="AG23" s="21"/>
      <c r="AH23" s="21"/>
      <c r="AI23" s="21">
        <v>1</v>
      </c>
      <c r="AJ23" s="21">
        <v>1</v>
      </c>
      <c r="AK23" s="21">
        <v>1</v>
      </c>
      <c r="AL23" s="21">
        <v>1</v>
      </c>
      <c r="AM23" s="21">
        <v>1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112" t="s">
        <v>139</v>
      </c>
      <c r="FM23" s="61"/>
      <c r="FN23" s="80"/>
      <c r="FO23" s="91">
        <f ca="1" t="shared" si="15"/>
        <v>0</v>
      </c>
      <c r="FP23" s="91">
        <f ca="1" t="shared" si="15"/>
        <v>0</v>
      </c>
      <c r="FQ23" s="91">
        <f ca="1" t="shared" si="15"/>
        <v>0</v>
      </c>
      <c r="FR23" s="91">
        <f ca="1" t="shared" si="15"/>
        <v>0</v>
      </c>
      <c r="FS23" s="91">
        <f ca="1" t="shared" si="15"/>
        <v>0</v>
      </c>
      <c r="FT23" s="91">
        <f ca="1" t="shared" si="15"/>
        <v>0</v>
      </c>
      <c r="FU23" s="91">
        <f ca="1" t="shared" si="15"/>
        <v>0</v>
      </c>
      <c r="FV23" s="91">
        <f ca="1" t="shared" si="15"/>
        <v>0</v>
      </c>
      <c r="FW23" s="91">
        <f ca="1" t="shared" si="15"/>
        <v>0</v>
      </c>
      <c r="FX23" s="91">
        <f ca="1" t="shared" si="15"/>
        <v>0</v>
      </c>
      <c r="FY23" s="91">
        <f ca="1" t="shared" si="15"/>
        <v>0</v>
      </c>
      <c r="FZ23" s="91">
        <f ca="1" t="shared" si="15"/>
        <v>0</v>
      </c>
      <c r="GA23" s="91">
        <f ca="1" t="shared" si="15"/>
        <v>0</v>
      </c>
      <c r="GB23" s="91">
        <f ca="1" t="shared" si="15"/>
        <v>0</v>
      </c>
      <c r="GC23" s="91">
        <f ca="1" t="shared" si="15"/>
        <v>0</v>
      </c>
      <c r="GD23" s="91">
        <f ca="1" t="shared" si="15"/>
        <v>1616.6666666666665</v>
      </c>
      <c r="GE23" s="91">
        <f ca="1" t="shared" si="13"/>
        <v>1616.6666666666665</v>
      </c>
      <c r="GF23" s="91">
        <f ca="1" t="shared" si="13"/>
        <v>1616.6666666666665</v>
      </c>
      <c r="GG23" s="91">
        <f ca="1" t="shared" si="13"/>
        <v>1616.6666666666665</v>
      </c>
      <c r="GH23" s="91">
        <f ca="1" t="shared" si="13"/>
        <v>1616.6666666666665</v>
      </c>
      <c r="GI23" s="91">
        <f ca="1" t="shared" si="13"/>
        <v>3233.333333333333</v>
      </c>
      <c r="GJ23" s="91">
        <f ca="1" t="shared" si="13"/>
        <v>4850</v>
      </c>
      <c r="GK23" s="91">
        <f ca="1" t="shared" si="13"/>
        <v>8083.333333333334</v>
      </c>
      <c r="GL23" s="91">
        <f ca="1" t="shared" si="13"/>
        <v>9700</v>
      </c>
      <c r="GM23" s="91">
        <f t="shared" si="12"/>
        <v>9700</v>
      </c>
      <c r="GN23" s="92"/>
      <c r="GO23" s="80"/>
      <c r="GP23" s="80"/>
      <c r="GQ23" s="80"/>
      <c r="GR23" s="80"/>
      <c r="GS23" s="80"/>
      <c r="GT23" s="80"/>
      <c r="GU23" s="68"/>
    </row>
    <row r="24" spans="1:203" ht="11.25" customHeight="1">
      <c r="A24" s="42">
        <v>20</v>
      </c>
      <c r="B24" s="36" t="s">
        <v>16</v>
      </c>
      <c r="C24" s="37">
        <v>2000</v>
      </c>
      <c r="D24" s="124">
        <f t="shared" si="6"/>
        <v>38771</v>
      </c>
      <c r="E24" s="124">
        <f t="shared" si="7"/>
        <v>38771</v>
      </c>
      <c r="F24" s="128">
        <f t="shared" si="8"/>
        <v>4</v>
      </c>
      <c r="G24" s="129" t="s">
        <v>139</v>
      </c>
      <c r="H24" s="4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1</v>
      </c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112" t="s">
        <v>139</v>
      </c>
      <c r="FM24" s="61"/>
      <c r="FN24" s="80"/>
      <c r="FO24" s="91">
        <f ca="1" t="shared" si="15"/>
        <v>0</v>
      </c>
      <c r="FP24" s="91">
        <f ca="1" t="shared" si="15"/>
        <v>0</v>
      </c>
      <c r="FQ24" s="91">
        <f ca="1" t="shared" si="15"/>
        <v>0</v>
      </c>
      <c r="FR24" s="91">
        <f ca="1" t="shared" si="15"/>
        <v>0</v>
      </c>
      <c r="FS24" s="91">
        <f ca="1" t="shared" si="15"/>
        <v>0</v>
      </c>
      <c r="FT24" s="91">
        <f ca="1" t="shared" si="15"/>
        <v>0</v>
      </c>
      <c r="FU24" s="91">
        <f ca="1" t="shared" si="15"/>
        <v>0</v>
      </c>
      <c r="FV24" s="91">
        <f ca="1" t="shared" si="15"/>
        <v>0</v>
      </c>
      <c r="FW24" s="91">
        <f ca="1" t="shared" si="15"/>
        <v>0</v>
      </c>
      <c r="FX24" s="91">
        <f ca="1" t="shared" si="15"/>
        <v>0</v>
      </c>
      <c r="FY24" s="91">
        <f ca="1" t="shared" si="15"/>
        <v>0</v>
      </c>
      <c r="FZ24" s="91">
        <f ca="1" t="shared" si="15"/>
        <v>0</v>
      </c>
      <c r="GA24" s="91">
        <f ca="1" t="shared" si="15"/>
        <v>0</v>
      </c>
      <c r="GB24" s="91">
        <f ca="1" t="shared" si="15"/>
        <v>0</v>
      </c>
      <c r="GC24" s="91">
        <f ca="1" t="shared" si="15"/>
        <v>0</v>
      </c>
      <c r="GD24" s="91">
        <f ca="1" t="shared" si="15"/>
        <v>0</v>
      </c>
      <c r="GE24" s="91">
        <f ca="1" t="shared" si="13"/>
        <v>0</v>
      </c>
      <c r="GF24" s="91">
        <f ca="1" t="shared" si="13"/>
        <v>0</v>
      </c>
      <c r="GG24" s="91">
        <f ca="1" t="shared" si="13"/>
        <v>0</v>
      </c>
      <c r="GH24" s="91">
        <f ca="1" t="shared" si="13"/>
        <v>0</v>
      </c>
      <c r="GI24" s="91">
        <f ca="1" t="shared" si="13"/>
        <v>0</v>
      </c>
      <c r="GJ24" s="91">
        <f ca="1" t="shared" si="13"/>
        <v>0</v>
      </c>
      <c r="GK24" s="91">
        <f ca="1" t="shared" si="13"/>
        <v>0</v>
      </c>
      <c r="GL24" s="91">
        <f ca="1" t="shared" si="13"/>
        <v>0</v>
      </c>
      <c r="GM24" s="91">
        <f t="shared" si="12"/>
        <v>2000</v>
      </c>
      <c r="GN24" s="92"/>
      <c r="GO24" s="80"/>
      <c r="GP24" s="80"/>
      <c r="GQ24" s="80"/>
      <c r="GR24" s="80"/>
      <c r="GS24" s="80"/>
      <c r="GT24" s="80"/>
      <c r="GU24" s="68"/>
    </row>
    <row r="25" spans="1:203" ht="11.25" customHeight="1" thickBot="1">
      <c r="A25" s="42">
        <v>21</v>
      </c>
      <c r="B25" s="36" t="s">
        <v>26</v>
      </c>
      <c r="C25" s="37">
        <v>2000</v>
      </c>
      <c r="D25" s="124">
        <f t="shared" si="6"/>
        <v>38775</v>
      </c>
      <c r="E25" s="124">
        <f t="shared" si="7"/>
        <v>38775</v>
      </c>
      <c r="F25" s="128">
        <f t="shared" si="8"/>
        <v>4</v>
      </c>
      <c r="G25" s="129" t="s">
        <v>139</v>
      </c>
      <c r="H25" s="4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1</v>
      </c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112" t="s">
        <v>139</v>
      </c>
      <c r="FM25" s="61"/>
      <c r="FN25" s="80"/>
      <c r="FO25" s="91">
        <f ca="1" t="shared" si="15"/>
        <v>0</v>
      </c>
      <c r="FP25" s="91">
        <f ca="1" t="shared" si="15"/>
        <v>0</v>
      </c>
      <c r="FQ25" s="91">
        <f ca="1" t="shared" si="15"/>
        <v>0</v>
      </c>
      <c r="FR25" s="91">
        <f ca="1" t="shared" si="15"/>
        <v>0</v>
      </c>
      <c r="FS25" s="91">
        <f ca="1" t="shared" si="15"/>
        <v>0</v>
      </c>
      <c r="FT25" s="91">
        <f ca="1" t="shared" si="15"/>
        <v>0</v>
      </c>
      <c r="FU25" s="91">
        <f ca="1" t="shared" si="15"/>
        <v>0</v>
      </c>
      <c r="FV25" s="91">
        <f ca="1" t="shared" si="15"/>
        <v>0</v>
      </c>
      <c r="FW25" s="91">
        <f ca="1" t="shared" si="15"/>
        <v>0</v>
      </c>
      <c r="FX25" s="91">
        <f ca="1" t="shared" si="15"/>
        <v>0</v>
      </c>
      <c r="FY25" s="91">
        <f ca="1" t="shared" si="15"/>
        <v>0</v>
      </c>
      <c r="FZ25" s="91">
        <f ca="1" t="shared" si="15"/>
        <v>0</v>
      </c>
      <c r="GA25" s="91">
        <f ca="1" t="shared" si="15"/>
        <v>0</v>
      </c>
      <c r="GB25" s="91">
        <f ca="1" t="shared" si="15"/>
        <v>0</v>
      </c>
      <c r="GC25" s="91">
        <f ca="1" t="shared" si="15"/>
        <v>0</v>
      </c>
      <c r="GD25" s="91">
        <f ca="1" t="shared" si="15"/>
        <v>0</v>
      </c>
      <c r="GE25" s="91">
        <f ca="1" t="shared" si="13"/>
        <v>0</v>
      </c>
      <c r="GF25" s="91">
        <f ca="1" t="shared" si="13"/>
        <v>0</v>
      </c>
      <c r="GG25" s="91">
        <f ca="1" t="shared" si="13"/>
        <v>0</v>
      </c>
      <c r="GH25" s="91">
        <f ca="1" t="shared" si="13"/>
        <v>0</v>
      </c>
      <c r="GI25" s="91">
        <f ca="1" t="shared" si="13"/>
        <v>0</v>
      </c>
      <c r="GJ25" s="91">
        <f ca="1" t="shared" si="13"/>
        <v>0</v>
      </c>
      <c r="GK25" s="91">
        <f ca="1" t="shared" si="13"/>
        <v>0</v>
      </c>
      <c r="GL25" s="91">
        <f ca="1" t="shared" si="13"/>
        <v>0</v>
      </c>
      <c r="GM25" s="91">
        <f t="shared" si="12"/>
        <v>2000</v>
      </c>
      <c r="GN25" s="92"/>
      <c r="GO25" s="80"/>
      <c r="GP25" s="80"/>
      <c r="GQ25" s="80"/>
      <c r="GR25" s="80"/>
      <c r="GS25" s="80"/>
      <c r="GT25" s="80"/>
      <c r="GU25" s="68"/>
    </row>
    <row r="26" spans="1:203" ht="11.25" customHeight="1" hidden="1">
      <c r="A26" s="42">
        <v>22</v>
      </c>
      <c r="B26" s="22"/>
      <c r="C26" s="31"/>
      <c r="D26" s="124">
        <f t="shared" si="6"/>
      </c>
      <c r="E26" s="124">
        <f t="shared" si="7"/>
      </c>
      <c r="F26" s="128">
        <f t="shared" si="8"/>
      </c>
      <c r="G26" s="129" t="s">
        <v>139</v>
      </c>
      <c r="H26" s="4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112" t="s">
        <v>139</v>
      </c>
      <c r="FM26" s="61"/>
      <c r="FN26" s="80"/>
      <c r="FO26" s="91">
        <f ca="1" t="shared" si="15"/>
      </c>
      <c r="FP26" s="91">
        <f ca="1" t="shared" si="15"/>
      </c>
      <c r="FQ26" s="91">
        <f ca="1" t="shared" si="15"/>
      </c>
      <c r="FR26" s="91">
        <f ca="1" t="shared" si="15"/>
      </c>
      <c r="FS26" s="91">
        <f ca="1" t="shared" si="15"/>
      </c>
      <c r="FT26" s="91">
        <f ca="1" t="shared" si="15"/>
      </c>
      <c r="FU26" s="91">
        <f ca="1" t="shared" si="15"/>
      </c>
      <c r="FV26" s="91">
        <f ca="1" t="shared" si="15"/>
      </c>
      <c r="FW26" s="91">
        <f ca="1" t="shared" si="15"/>
      </c>
      <c r="FX26" s="91">
        <f ca="1" t="shared" si="15"/>
      </c>
      <c r="FY26" s="91">
        <f ca="1" t="shared" si="15"/>
      </c>
      <c r="FZ26" s="91">
        <f ca="1" t="shared" si="15"/>
      </c>
      <c r="GA26" s="91">
        <f ca="1" t="shared" si="15"/>
      </c>
      <c r="GB26" s="91">
        <f ca="1" t="shared" si="15"/>
      </c>
      <c r="GC26" s="91">
        <f ca="1" t="shared" si="15"/>
      </c>
      <c r="GD26" s="91">
        <f ca="1" t="shared" si="15"/>
      </c>
      <c r="GE26" s="91">
        <f ca="1" t="shared" si="13"/>
      </c>
      <c r="GF26" s="91">
        <f ca="1" t="shared" si="13"/>
      </c>
      <c r="GG26" s="91">
        <f ca="1" t="shared" si="13"/>
      </c>
      <c r="GH26" s="91">
        <f ca="1" t="shared" si="13"/>
      </c>
      <c r="GI26" s="91">
        <f ca="1" t="shared" si="13"/>
      </c>
      <c r="GJ26" s="91">
        <f ca="1" t="shared" si="13"/>
      </c>
      <c r="GK26" s="91">
        <f ca="1" t="shared" si="13"/>
      </c>
      <c r="GL26" s="91">
        <f ca="1" t="shared" si="13"/>
      </c>
      <c r="GM26" s="91">
        <f t="shared" si="12"/>
      </c>
      <c r="GN26" s="92"/>
      <c r="GO26" s="80"/>
      <c r="GP26" s="80"/>
      <c r="GQ26" s="80"/>
      <c r="GR26" s="80"/>
      <c r="GS26" s="80"/>
      <c r="GT26" s="80"/>
      <c r="GU26" s="68"/>
    </row>
    <row r="27" spans="1:203" ht="11.25" customHeight="1" hidden="1">
      <c r="A27" s="42">
        <v>23</v>
      </c>
      <c r="B27" s="22"/>
      <c r="C27" s="31"/>
      <c r="D27" s="124">
        <f t="shared" si="6"/>
      </c>
      <c r="E27" s="124">
        <f t="shared" si="7"/>
      </c>
      <c r="F27" s="128">
        <f t="shared" si="8"/>
      </c>
      <c r="G27" s="129" t="s">
        <v>139</v>
      </c>
      <c r="H27" s="4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112" t="s">
        <v>139</v>
      </c>
      <c r="FM27" s="61"/>
      <c r="FN27" s="80"/>
      <c r="FO27" s="91">
        <f ca="1" t="shared" si="15"/>
      </c>
      <c r="FP27" s="91">
        <f ca="1" t="shared" si="15"/>
      </c>
      <c r="FQ27" s="91">
        <f ca="1" t="shared" si="15"/>
      </c>
      <c r="FR27" s="91">
        <f ca="1" t="shared" si="15"/>
      </c>
      <c r="FS27" s="91">
        <f ca="1" t="shared" si="15"/>
      </c>
      <c r="FT27" s="91">
        <f ca="1" t="shared" si="15"/>
      </c>
      <c r="FU27" s="91">
        <f ca="1" t="shared" si="15"/>
      </c>
      <c r="FV27" s="91">
        <f ca="1" t="shared" si="15"/>
      </c>
      <c r="FW27" s="91">
        <f ca="1" t="shared" si="15"/>
      </c>
      <c r="FX27" s="91">
        <f ca="1" t="shared" si="15"/>
      </c>
      <c r="FY27" s="91">
        <f ca="1" t="shared" si="15"/>
      </c>
      <c r="FZ27" s="91">
        <f ca="1" t="shared" si="15"/>
      </c>
      <c r="GA27" s="91">
        <f ca="1" t="shared" si="15"/>
      </c>
      <c r="GB27" s="91">
        <f ca="1" t="shared" si="15"/>
      </c>
      <c r="GC27" s="91">
        <f ca="1" t="shared" si="15"/>
      </c>
      <c r="GD27" s="91">
        <f ca="1" t="shared" si="15"/>
      </c>
      <c r="GE27" s="91">
        <f ca="1" t="shared" si="13"/>
      </c>
      <c r="GF27" s="91">
        <f ca="1" t="shared" si="13"/>
      </c>
      <c r="GG27" s="91">
        <f ca="1" t="shared" si="13"/>
      </c>
      <c r="GH27" s="91">
        <f ca="1" t="shared" si="13"/>
      </c>
      <c r="GI27" s="91">
        <f ca="1" t="shared" si="13"/>
      </c>
      <c r="GJ27" s="91">
        <f ca="1" t="shared" si="13"/>
      </c>
      <c r="GK27" s="91">
        <f ca="1" t="shared" si="13"/>
      </c>
      <c r="GL27" s="91">
        <f ca="1" t="shared" si="13"/>
      </c>
      <c r="GM27" s="91">
        <f t="shared" si="12"/>
      </c>
      <c r="GN27" s="92"/>
      <c r="GO27" s="80"/>
      <c r="GP27" s="80"/>
      <c r="GQ27" s="80"/>
      <c r="GR27" s="80"/>
      <c r="GS27" s="80"/>
      <c r="GT27" s="80"/>
      <c r="GU27" s="68"/>
    </row>
    <row r="28" spans="1:203" ht="11.25" customHeight="1" hidden="1">
      <c r="A28" s="42">
        <v>24</v>
      </c>
      <c r="B28" s="22"/>
      <c r="C28" s="31"/>
      <c r="D28" s="124">
        <f t="shared" si="6"/>
      </c>
      <c r="E28" s="124">
        <f t="shared" si="7"/>
      </c>
      <c r="F28" s="128">
        <f t="shared" si="8"/>
      </c>
      <c r="G28" s="129" t="s">
        <v>139</v>
      </c>
      <c r="H28" s="4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112" t="s">
        <v>139</v>
      </c>
      <c r="FM28" s="61"/>
      <c r="FN28" s="80"/>
      <c r="FO28" s="91">
        <f ca="1" t="shared" si="15"/>
      </c>
      <c r="FP28" s="91">
        <f ca="1" t="shared" si="15"/>
      </c>
      <c r="FQ28" s="91">
        <f ca="1" t="shared" si="15"/>
      </c>
      <c r="FR28" s="91">
        <f ca="1" t="shared" si="15"/>
      </c>
      <c r="FS28" s="91">
        <f ca="1" t="shared" si="15"/>
      </c>
      <c r="FT28" s="91">
        <f ca="1" t="shared" si="15"/>
      </c>
      <c r="FU28" s="91">
        <f ca="1" t="shared" si="15"/>
      </c>
      <c r="FV28" s="91">
        <f ca="1" t="shared" si="15"/>
      </c>
      <c r="FW28" s="91">
        <f ca="1" t="shared" si="15"/>
      </c>
      <c r="FX28" s="91">
        <f ca="1" t="shared" si="15"/>
      </c>
      <c r="FY28" s="91">
        <f ca="1" t="shared" si="15"/>
      </c>
      <c r="FZ28" s="91">
        <f ca="1" t="shared" si="15"/>
      </c>
      <c r="GA28" s="91">
        <f ca="1" t="shared" si="15"/>
      </c>
      <c r="GB28" s="91">
        <f ca="1" t="shared" si="15"/>
      </c>
      <c r="GC28" s="91">
        <f ca="1" t="shared" si="15"/>
      </c>
      <c r="GD28" s="91">
        <f ca="1" t="shared" si="15"/>
      </c>
      <c r="GE28" s="91">
        <f ca="1" t="shared" si="13"/>
      </c>
      <c r="GF28" s="91">
        <f ca="1" t="shared" si="13"/>
      </c>
      <c r="GG28" s="91">
        <f ca="1" t="shared" si="13"/>
      </c>
      <c r="GH28" s="91">
        <f ca="1" t="shared" si="13"/>
      </c>
      <c r="GI28" s="91">
        <f ca="1" t="shared" si="13"/>
      </c>
      <c r="GJ28" s="91">
        <f ca="1" t="shared" si="13"/>
      </c>
      <c r="GK28" s="91">
        <f ca="1" t="shared" si="13"/>
      </c>
      <c r="GL28" s="91">
        <f ca="1" t="shared" si="13"/>
      </c>
      <c r="GM28" s="91">
        <f t="shared" si="12"/>
      </c>
      <c r="GN28" s="92"/>
      <c r="GO28" s="80"/>
      <c r="GP28" s="80"/>
      <c r="GQ28" s="80"/>
      <c r="GR28" s="80"/>
      <c r="GS28" s="80"/>
      <c r="GT28" s="80"/>
      <c r="GU28" s="68"/>
    </row>
    <row r="29" spans="1:203" ht="11.25" customHeight="1" hidden="1">
      <c r="A29" s="42">
        <v>25</v>
      </c>
      <c r="B29" s="22"/>
      <c r="C29" s="31"/>
      <c r="D29" s="124">
        <f t="shared" si="6"/>
      </c>
      <c r="E29" s="124">
        <f t="shared" si="7"/>
      </c>
      <c r="F29" s="128">
        <f t="shared" si="8"/>
      </c>
      <c r="G29" s="129" t="s">
        <v>139</v>
      </c>
      <c r="H29" s="4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112" t="s">
        <v>139</v>
      </c>
      <c r="FM29" s="61"/>
      <c r="FN29" s="80"/>
      <c r="FO29" s="91">
        <f ca="1" t="shared" si="15"/>
      </c>
      <c r="FP29" s="91">
        <f ca="1" t="shared" si="15"/>
      </c>
      <c r="FQ29" s="91">
        <f ca="1" t="shared" si="15"/>
      </c>
      <c r="FR29" s="91">
        <f ca="1" t="shared" si="15"/>
      </c>
      <c r="FS29" s="91">
        <f ca="1" t="shared" si="15"/>
      </c>
      <c r="FT29" s="91">
        <f ca="1" t="shared" si="15"/>
      </c>
      <c r="FU29" s="91">
        <f ca="1" t="shared" si="15"/>
      </c>
      <c r="FV29" s="91">
        <f ca="1" t="shared" si="15"/>
      </c>
      <c r="FW29" s="91">
        <f ca="1" t="shared" si="15"/>
      </c>
      <c r="FX29" s="91">
        <f ca="1" t="shared" si="15"/>
      </c>
      <c r="FY29" s="91">
        <f ca="1" t="shared" si="15"/>
      </c>
      <c r="FZ29" s="91">
        <f ca="1" t="shared" si="15"/>
      </c>
      <c r="GA29" s="91">
        <f ca="1" t="shared" si="15"/>
      </c>
      <c r="GB29" s="91">
        <f ca="1" t="shared" si="15"/>
      </c>
      <c r="GC29" s="91">
        <f ca="1" t="shared" si="15"/>
      </c>
      <c r="GD29" s="91">
        <f ca="1" t="shared" si="15"/>
      </c>
      <c r="GE29" s="91">
        <f ca="1" t="shared" si="13"/>
      </c>
      <c r="GF29" s="91">
        <f ca="1" t="shared" si="13"/>
      </c>
      <c r="GG29" s="91">
        <f ca="1" t="shared" si="13"/>
      </c>
      <c r="GH29" s="91">
        <f ca="1" t="shared" si="13"/>
      </c>
      <c r="GI29" s="91">
        <f ca="1" t="shared" si="13"/>
      </c>
      <c r="GJ29" s="91">
        <f ca="1" t="shared" si="13"/>
      </c>
      <c r="GK29" s="91">
        <f ca="1" t="shared" si="13"/>
      </c>
      <c r="GL29" s="91">
        <f ca="1" t="shared" si="13"/>
      </c>
      <c r="GM29" s="91">
        <f t="shared" si="12"/>
      </c>
      <c r="GN29" s="92"/>
      <c r="GO29" s="80"/>
      <c r="GP29" s="80"/>
      <c r="GQ29" s="80"/>
      <c r="GR29" s="80"/>
      <c r="GS29" s="80"/>
      <c r="GT29" s="80"/>
      <c r="GU29" s="68"/>
    </row>
    <row r="30" spans="1:203" ht="11.25" customHeight="1" hidden="1">
      <c r="A30" s="42">
        <v>26</v>
      </c>
      <c r="B30" s="22"/>
      <c r="C30" s="31"/>
      <c r="D30" s="124">
        <f t="shared" si="6"/>
      </c>
      <c r="E30" s="124">
        <f t="shared" si="7"/>
      </c>
      <c r="F30" s="128">
        <f t="shared" si="8"/>
      </c>
      <c r="G30" s="129" t="s">
        <v>139</v>
      </c>
      <c r="H30" s="4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112" t="s">
        <v>139</v>
      </c>
      <c r="FM30" s="61"/>
      <c r="FN30" s="80"/>
      <c r="FO30" s="91">
        <f ca="1" t="shared" si="15"/>
      </c>
      <c r="FP30" s="91">
        <f ca="1" t="shared" si="15"/>
      </c>
      <c r="FQ30" s="91">
        <f ca="1" t="shared" si="15"/>
      </c>
      <c r="FR30" s="91">
        <f ca="1" t="shared" si="15"/>
      </c>
      <c r="FS30" s="91">
        <f ca="1" t="shared" si="15"/>
      </c>
      <c r="FT30" s="91">
        <f ca="1" t="shared" si="15"/>
      </c>
      <c r="FU30" s="91">
        <f ca="1" t="shared" si="15"/>
      </c>
      <c r="FV30" s="91">
        <f ca="1" t="shared" si="15"/>
      </c>
      <c r="FW30" s="91">
        <f ca="1" t="shared" si="15"/>
      </c>
      <c r="FX30" s="91">
        <f ca="1" t="shared" si="15"/>
      </c>
      <c r="FY30" s="91">
        <f ca="1" t="shared" si="15"/>
      </c>
      <c r="FZ30" s="91">
        <f ca="1" t="shared" si="15"/>
      </c>
      <c r="GA30" s="91">
        <f ca="1" t="shared" si="15"/>
      </c>
      <c r="GB30" s="91">
        <f ca="1" t="shared" si="15"/>
      </c>
      <c r="GC30" s="91">
        <f ca="1" t="shared" si="15"/>
      </c>
      <c r="GD30" s="91">
        <f ca="1" t="shared" si="15"/>
      </c>
      <c r="GE30" s="91">
        <f ca="1" t="shared" si="13"/>
      </c>
      <c r="GF30" s="91">
        <f ca="1" t="shared" si="13"/>
      </c>
      <c r="GG30" s="91">
        <f ca="1" t="shared" si="13"/>
      </c>
      <c r="GH30" s="91">
        <f ca="1" t="shared" si="13"/>
      </c>
      <c r="GI30" s="91">
        <f ca="1" t="shared" si="13"/>
      </c>
      <c r="GJ30" s="91">
        <f ca="1" t="shared" si="13"/>
      </c>
      <c r="GK30" s="91">
        <f ca="1" t="shared" si="13"/>
      </c>
      <c r="GL30" s="91">
        <f ca="1" t="shared" si="13"/>
      </c>
      <c r="GM30" s="91">
        <f t="shared" si="12"/>
      </c>
      <c r="GN30" s="92"/>
      <c r="GO30" s="80"/>
      <c r="GP30" s="80"/>
      <c r="GQ30" s="80"/>
      <c r="GR30" s="80"/>
      <c r="GS30" s="80"/>
      <c r="GT30" s="80"/>
      <c r="GU30" s="68"/>
    </row>
    <row r="31" spans="1:203" ht="11.25" customHeight="1" hidden="1">
      <c r="A31" s="42">
        <v>27</v>
      </c>
      <c r="B31" s="22"/>
      <c r="C31" s="31"/>
      <c r="D31" s="124">
        <f t="shared" si="6"/>
      </c>
      <c r="E31" s="124">
        <f t="shared" si="7"/>
      </c>
      <c r="F31" s="128">
        <f t="shared" si="8"/>
      </c>
      <c r="G31" s="129" t="s">
        <v>139</v>
      </c>
      <c r="H31" s="4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112" t="s">
        <v>139</v>
      </c>
      <c r="FM31" s="61"/>
      <c r="FN31" s="80"/>
      <c r="FO31" s="91">
        <f ca="1" t="shared" si="15"/>
      </c>
      <c r="FP31" s="91">
        <f ca="1" t="shared" si="15"/>
      </c>
      <c r="FQ31" s="91">
        <f ca="1" t="shared" si="15"/>
      </c>
      <c r="FR31" s="91">
        <f ca="1" t="shared" si="15"/>
      </c>
      <c r="FS31" s="91">
        <f ca="1" t="shared" si="15"/>
      </c>
      <c r="FT31" s="91">
        <f ca="1" t="shared" si="15"/>
      </c>
      <c r="FU31" s="91">
        <f ca="1" t="shared" si="15"/>
      </c>
      <c r="FV31" s="91">
        <f ca="1" t="shared" si="15"/>
      </c>
      <c r="FW31" s="91">
        <f ca="1" t="shared" si="15"/>
      </c>
      <c r="FX31" s="91">
        <f ca="1" t="shared" si="15"/>
      </c>
      <c r="FY31" s="91">
        <f ca="1" t="shared" si="15"/>
      </c>
      <c r="FZ31" s="91">
        <f ca="1" t="shared" si="15"/>
      </c>
      <c r="GA31" s="91">
        <f ca="1" t="shared" si="15"/>
      </c>
      <c r="GB31" s="91">
        <f ca="1" t="shared" si="15"/>
      </c>
      <c r="GC31" s="91">
        <f ca="1" t="shared" si="15"/>
      </c>
      <c r="GD31" s="91">
        <f ca="1" t="shared" si="15"/>
      </c>
      <c r="GE31" s="91">
        <f ca="1" t="shared" si="13"/>
      </c>
      <c r="GF31" s="91">
        <f ca="1" t="shared" si="13"/>
      </c>
      <c r="GG31" s="91">
        <f ca="1" t="shared" si="13"/>
      </c>
      <c r="GH31" s="91">
        <f ca="1" t="shared" si="13"/>
      </c>
      <c r="GI31" s="91">
        <f ca="1" t="shared" si="13"/>
      </c>
      <c r="GJ31" s="91">
        <f ca="1" t="shared" si="13"/>
      </c>
      <c r="GK31" s="91">
        <f ca="1" t="shared" si="13"/>
      </c>
      <c r="GL31" s="91">
        <f ca="1" t="shared" si="13"/>
      </c>
      <c r="GM31" s="91">
        <f t="shared" si="12"/>
      </c>
      <c r="GN31" s="92"/>
      <c r="GO31" s="80"/>
      <c r="GP31" s="80"/>
      <c r="GQ31" s="80"/>
      <c r="GR31" s="80"/>
      <c r="GS31" s="80"/>
      <c r="GT31" s="80"/>
      <c r="GU31" s="68"/>
    </row>
    <row r="32" spans="1:203" ht="11.25" customHeight="1" hidden="1">
      <c r="A32" s="42">
        <v>28</v>
      </c>
      <c r="B32" s="22"/>
      <c r="C32" s="31"/>
      <c r="D32" s="124">
        <f t="shared" si="6"/>
      </c>
      <c r="E32" s="124">
        <f t="shared" si="7"/>
      </c>
      <c r="F32" s="128">
        <f t="shared" si="8"/>
      </c>
      <c r="G32" s="129" t="s">
        <v>139</v>
      </c>
      <c r="H32" s="4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112" t="s">
        <v>139</v>
      </c>
      <c r="FM32" s="61"/>
      <c r="FN32" s="80"/>
      <c r="FO32" s="91">
        <f ca="1" t="shared" si="15"/>
      </c>
      <c r="FP32" s="91">
        <f ca="1" t="shared" si="15"/>
      </c>
      <c r="FQ32" s="91">
        <f ca="1" t="shared" si="15"/>
      </c>
      <c r="FR32" s="91">
        <f ca="1" t="shared" si="15"/>
      </c>
      <c r="FS32" s="91">
        <f ca="1" t="shared" si="15"/>
      </c>
      <c r="FT32" s="91">
        <f ca="1" t="shared" si="15"/>
      </c>
      <c r="FU32" s="91">
        <f ca="1" t="shared" si="15"/>
      </c>
      <c r="FV32" s="91">
        <f ca="1" t="shared" si="15"/>
      </c>
      <c r="FW32" s="91">
        <f ca="1" t="shared" si="15"/>
      </c>
      <c r="FX32" s="91">
        <f ca="1" t="shared" si="15"/>
      </c>
      <c r="FY32" s="91">
        <f ca="1" t="shared" si="15"/>
      </c>
      <c r="FZ32" s="91">
        <f ca="1" t="shared" si="15"/>
      </c>
      <c r="GA32" s="91">
        <f ca="1" t="shared" si="15"/>
      </c>
      <c r="GB32" s="91">
        <f ca="1" t="shared" si="15"/>
      </c>
      <c r="GC32" s="91">
        <f ca="1" t="shared" si="15"/>
      </c>
      <c r="GD32" s="91">
        <f ca="1" t="shared" si="15"/>
      </c>
      <c r="GE32" s="91">
        <f ca="1" t="shared" si="13"/>
      </c>
      <c r="GF32" s="91">
        <f ca="1" t="shared" si="13"/>
      </c>
      <c r="GG32" s="91">
        <f ca="1" t="shared" si="13"/>
      </c>
      <c r="GH32" s="91">
        <f ca="1" t="shared" si="13"/>
      </c>
      <c r="GI32" s="91">
        <f ca="1" t="shared" si="13"/>
      </c>
      <c r="GJ32" s="91">
        <f ca="1" t="shared" si="13"/>
      </c>
      <c r="GK32" s="91">
        <f ca="1" t="shared" si="13"/>
      </c>
      <c r="GL32" s="91">
        <f ca="1" t="shared" si="13"/>
      </c>
      <c r="GM32" s="91">
        <f t="shared" si="12"/>
      </c>
      <c r="GN32" s="92"/>
      <c r="GO32" s="80"/>
      <c r="GP32" s="80"/>
      <c r="GQ32" s="80"/>
      <c r="GR32" s="80"/>
      <c r="GS32" s="80"/>
      <c r="GT32" s="80"/>
      <c r="GU32" s="68"/>
    </row>
    <row r="33" spans="1:203" ht="11.25" customHeight="1" hidden="1">
      <c r="A33" s="42">
        <v>29</v>
      </c>
      <c r="B33" s="22"/>
      <c r="C33" s="31"/>
      <c r="D33" s="124">
        <f t="shared" si="6"/>
      </c>
      <c r="E33" s="124">
        <f t="shared" si="7"/>
      </c>
      <c r="F33" s="128">
        <f t="shared" si="8"/>
      </c>
      <c r="G33" s="129" t="s">
        <v>139</v>
      </c>
      <c r="H33" s="4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112" t="s">
        <v>139</v>
      </c>
      <c r="FM33" s="61"/>
      <c r="FN33" s="80"/>
      <c r="FO33" s="91">
        <f ca="1" t="shared" si="15"/>
      </c>
      <c r="FP33" s="91">
        <f ca="1" t="shared" si="15"/>
      </c>
      <c r="FQ33" s="91">
        <f ca="1" t="shared" si="15"/>
      </c>
      <c r="FR33" s="91">
        <f ca="1" t="shared" si="15"/>
      </c>
      <c r="FS33" s="91">
        <f ca="1" t="shared" si="15"/>
      </c>
      <c r="FT33" s="91">
        <f ca="1" t="shared" si="15"/>
      </c>
      <c r="FU33" s="91">
        <f ca="1" t="shared" si="15"/>
      </c>
      <c r="FV33" s="91">
        <f ca="1" t="shared" si="15"/>
      </c>
      <c r="FW33" s="91">
        <f ca="1" t="shared" si="15"/>
      </c>
      <c r="FX33" s="91">
        <f ca="1" t="shared" si="15"/>
      </c>
      <c r="FY33" s="91">
        <f ca="1" t="shared" si="15"/>
      </c>
      <c r="FZ33" s="91">
        <f ca="1" t="shared" si="15"/>
      </c>
      <c r="GA33" s="91">
        <f ca="1" t="shared" si="15"/>
      </c>
      <c r="GB33" s="91">
        <f ca="1" t="shared" si="15"/>
      </c>
      <c r="GC33" s="91">
        <f ca="1" t="shared" si="15"/>
      </c>
      <c r="GD33" s="91">
        <f ca="1" t="shared" si="15"/>
      </c>
      <c r="GE33" s="91">
        <f ca="1" t="shared" si="13"/>
      </c>
      <c r="GF33" s="91">
        <f ca="1" t="shared" si="13"/>
      </c>
      <c r="GG33" s="91">
        <f ca="1" t="shared" si="13"/>
      </c>
      <c r="GH33" s="91">
        <f ca="1" t="shared" si="13"/>
      </c>
      <c r="GI33" s="91">
        <f ca="1" t="shared" si="13"/>
      </c>
      <c r="GJ33" s="91">
        <f ca="1" t="shared" si="13"/>
      </c>
      <c r="GK33" s="91">
        <f ca="1" t="shared" si="13"/>
      </c>
      <c r="GL33" s="91">
        <f ca="1" t="shared" si="13"/>
      </c>
      <c r="GM33" s="91">
        <f t="shared" si="12"/>
      </c>
      <c r="GN33" s="92"/>
      <c r="GO33" s="80"/>
      <c r="GP33" s="80"/>
      <c r="GQ33" s="80"/>
      <c r="GR33" s="80"/>
      <c r="GS33" s="80"/>
      <c r="GT33" s="80"/>
      <c r="GU33" s="68"/>
    </row>
    <row r="34" spans="1:203" ht="11.25" customHeight="1" hidden="1">
      <c r="A34" s="42">
        <v>30</v>
      </c>
      <c r="B34" s="22"/>
      <c r="C34" s="31"/>
      <c r="D34" s="124">
        <f t="shared" si="6"/>
      </c>
      <c r="E34" s="124">
        <f t="shared" si="7"/>
      </c>
      <c r="F34" s="128">
        <f t="shared" si="8"/>
      </c>
      <c r="G34" s="129" t="s">
        <v>139</v>
      </c>
      <c r="H34" s="4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112" t="s">
        <v>139</v>
      </c>
      <c r="FM34" s="61"/>
      <c r="FN34" s="80"/>
      <c r="FO34" s="91">
        <f ca="1" t="shared" si="15"/>
      </c>
      <c r="FP34" s="91">
        <f ca="1" t="shared" si="15"/>
      </c>
      <c r="FQ34" s="91">
        <f ca="1" t="shared" si="15"/>
      </c>
      <c r="FR34" s="91">
        <f ca="1" t="shared" si="15"/>
      </c>
      <c r="FS34" s="91">
        <f ca="1" t="shared" si="15"/>
      </c>
      <c r="FT34" s="91">
        <f ca="1" t="shared" si="15"/>
      </c>
      <c r="FU34" s="91">
        <f ca="1" t="shared" si="15"/>
      </c>
      <c r="FV34" s="91">
        <f ca="1" t="shared" si="15"/>
      </c>
      <c r="FW34" s="91">
        <f ca="1" t="shared" si="15"/>
      </c>
      <c r="FX34" s="91">
        <f ca="1" t="shared" si="15"/>
      </c>
      <c r="FY34" s="91">
        <f ca="1" t="shared" si="15"/>
      </c>
      <c r="FZ34" s="91">
        <f ca="1" t="shared" si="15"/>
      </c>
      <c r="GA34" s="91">
        <f ca="1" t="shared" si="15"/>
      </c>
      <c r="GB34" s="91">
        <f ca="1" t="shared" si="15"/>
      </c>
      <c r="GC34" s="91">
        <f ca="1" t="shared" si="15"/>
      </c>
      <c r="GD34" s="91">
        <f ca="1" t="shared" si="15"/>
      </c>
      <c r="GE34" s="91">
        <f ca="1" t="shared" si="13"/>
      </c>
      <c r="GF34" s="91">
        <f ca="1" t="shared" si="13"/>
      </c>
      <c r="GG34" s="91">
        <f ca="1" t="shared" si="13"/>
      </c>
      <c r="GH34" s="91">
        <f ca="1" t="shared" si="13"/>
      </c>
      <c r="GI34" s="91">
        <f ca="1" t="shared" si="13"/>
      </c>
      <c r="GJ34" s="91">
        <f ca="1" t="shared" si="13"/>
      </c>
      <c r="GK34" s="91">
        <f ca="1" t="shared" si="13"/>
      </c>
      <c r="GL34" s="91">
        <f ca="1" t="shared" si="13"/>
      </c>
      <c r="GM34" s="91">
        <f t="shared" si="12"/>
      </c>
      <c r="GN34" s="92"/>
      <c r="GO34" s="80"/>
      <c r="GP34" s="80"/>
      <c r="GQ34" s="80"/>
      <c r="GR34" s="80"/>
      <c r="GS34" s="80"/>
      <c r="GT34" s="80"/>
      <c r="GU34" s="68"/>
    </row>
    <row r="35" spans="1:203" ht="11.25" customHeight="1" hidden="1">
      <c r="A35" s="42">
        <v>31</v>
      </c>
      <c r="B35" s="22"/>
      <c r="C35" s="31"/>
      <c r="D35" s="124">
        <f t="shared" si="6"/>
      </c>
      <c r="E35" s="124">
        <f t="shared" si="7"/>
      </c>
      <c r="F35" s="128">
        <f t="shared" si="8"/>
      </c>
      <c r="G35" s="129" t="s">
        <v>139</v>
      </c>
      <c r="H35" s="4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112" t="s">
        <v>139</v>
      </c>
      <c r="FM35" s="61"/>
      <c r="FN35" s="80"/>
      <c r="FO35" s="91">
        <f ca="1" t="shared" si="15"/>
      </c>
      <c r="FP35" s="91">
        <f ca="1" t="shared" si="15"/>
      </c>
      <c r="FQ35" s="91">
        <f ca="1" t="shared" si="15"/>
      </c>
      <c r="FR35" s="91">
        <f ca="1" t="shared" si="15"/>
      </c>
      <c r="FS35" s="91">
        <f ca="1" t="shared" si="15"/>
      </c>
      <c r="FT35" s="91">
        <f ca="1" t="shared" si="15"/>
      </c>
      <c r="FU35" s="91">
        <f ca="1" t="shared" si="15"/>
      </c>
      <c r="FV35" s="91">
        <f ca="1" t="shared" si="15"/>
      </c>
      <c r="FW35" s="91">
        <f ca="1" t="shared" si="15"/>
      </c>
      <c r="FX35" s="91">
        <f ca="1" t="shared" si="15"/>
      </c>
      <c r="FY35" s="91">
        <f ca="1" t="shared" si="15"/>
      </c>
      <c r="FZ35" s="91">
        <f ca="1" t="shared" si="15"/>
      </c>
      <c r="GA35" s="91">
        <f ca="1" t="shared" si="15"/>
      </c>
      <c r="GB35" s="91">
        <f ca="1" t="shared" si="15"/>
      </c>
      <c r="GC35" s="91">
        <f ca="1" t="shared" si="15"/>
      </c>
      <c r="GD35" s="91">
        <f ca="1" t="shared" si="15"/>
      </c>
      <c r="GE35" s="91">
        <f ca="1" t="shared" si="13"/>
      </c>
      <c r="GF35" s="91">
        <f ca="1" t="shared" si="13"/>
      </c>
      <c r="GG35" s="91">
        <f ca="1" t="shared" si="13"/>
      </c>
      <c r="GH35" s="91">
        <f ca="1" t="shared" si="13"/>
      </c>
      <c r="GI35" s="91">
        <f ca="1" t="shared" si="13"/>
      </c>
      <c r="GJ35" s="91">
        <f ca="1" t="shared" si="13"/>
      </c>
      <c r="GK35" s="91">
        <f ca="1" t="shared" si="13"/>
      </c>
      <c r="GL35" s="91">
        <f ca="1" t="shared" si="13"/>
      </c>
      <c r="GM35" s="91">
        <f t="shared" si="12"/>
      </c>
      <c r="GN35" s="92"/>
      <c r="GO35" s="80"/>
      <c r="GP35" s="80"/>
      <c r="GQ35" s="80"/>
      <c r="GR35" s="80"/>
      <c r="GS35" s="80"/>
      <c r="GT35" s="80"/>
      <c r="GU35" s="68"/>
    </row>
    <row r="36" spans="1:203" ht="11.25" customHeight="1" hidden="1">
      <c r="A36" s="42">
        <v>32</v>
      </c>
      <c r="B36" s="22"/>
      <c r="C36" s="31"/>
      <c r="D36" s="124">
        <f t="shared" si="6"/>
      </c>
      <c r="E36" s="124">
        <f t="shared" si="7"/>
      </c>
      <c r="F36" s="128">
        <f t="shared" si="8"/>
      </c>
      <c r="G36" s="129" t="s">
        <v>139</v>
      </c>
      <c r="H36" s="4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112" t="s">
        <v>139</v>
      </c>
      <c r="FM36" s="61"/>
      <c r="FN36" s="80"/>
      <c r="FO36" s="91">
        <f ca="1" t="shared" si="15"/>
      </c>
      <c r="FP36" s="91">
        <f ca="1" t="shared" si="15"/>
      </c>
      <c r="FQ36" s="91">
        <f ca="1" t="shared" si="15"/>
      </c>
      <c r="FR36" s="91">
        <f ca="1" t="shared" si="15"/>
      </c>
      <c r="FS36" s="91">
        <f ca="1" t="shared" si="15"/>
      </c>
      <c r="FT36" s="91">
        <f ca="1" t="shared" si="15"/>
      </c>
      <c r="FU36" s="91">
        <f ca="1" t="shared" si="15"/>
      </c>
      <c r="FV36" s="91">
        <f ca="1" t="shared" si="15"/>
      </c>
      <c r="FW36" s="91">
        <f ca="1" t="shared" si="15"/>
      </c>
      <c r="FX36" s="91">
        <f ca="1" t="shared" si="15"/>
      </c>
      <c r="FY36" s="91">
        <f ca="1" t="shared" si="15"/>
      </c>
      <c r="FZ36" s="91">
        <f ca="1" t="shared" si="15"/>
      </c>
      <c r="GA36" s="91">
        <f ca="1" t="shared" si="15"/>
      </c>
      <c r="GB36" s="91">
        <f ca="1" t="shared" si="15"/>
      </c>
      <c r="GC36" s="91">
        <f ca="1" t="shared" si="15"/>
      </c>
      <c r="GD36" s="91">
        <f ca="1" t="shared" si="15"/>
      </c>
      <c r="GE36" s="91">
        <f aca="true" ca="1" t="shared" si="16" ref="GE36:GL51">IF($C36&lt;&gt;0,SUM(INDIRECT(ADDRESS(CELL("row",$H36),8)&amp;":"&amp;ADDRESS(CELL("row",$H36),GE$4)))/$F36*$F$3*$C36,"")</f>
      </c>
      <c r="GF36" s="91">
        <f ca="1" t="shared" si="16"/>
      </c>
      <c r="GG36" s="91">
        <f ca="1" t="shared" si="16"/>
      </c>
      <c r="GH36" s="91">
        <f ca="1" t="shared" si="16"/>
      </c>
      <c r="GI36" s="91">
        <f ca="1" t="shared" si="16"/>
      </c>
      <c r="GJ36" s="91">
        <f ca="1" t="shared" si="16"/>
      </c>
      <c r="GK36" s="91">
        <f ca="1" t="shared" si="16"/>
      </c>
      <c r="GL36" s="91">
        <f ca="1" t="shared" si="16"/>
      </c>
      <c r="GM36" s="91">
        <f t="shared" si="12"/>
      </c>
      <c r="GN36" s="92"/>
      <c r="GO36" s="80"/>
      <c r="GP36" s="80"/>
      <c r="GQ36" s="80"/>
      <c r="GR36" s="80"/>
      <c r="GS36" s="80"/>
      <c r="GT36" s="80"/>
      <c r="GU36" s="68"/>
    </row>
    <row r="37" spans="1:203" ht="11.25" customHeight="1" hidden="1">
      <c r="A37" s="42">
        <v>33</v>
      </c>
      <c r="B37" s="22"/>
      <c r="C37" s="31"/>
      <c r="D37" s="124">
        <f aca="true" t="shared" si="17" ref="D37:D68">IF(F37&lt;&gt;"",HLOOKUP(MATCH(1,H37:FA37,-1),$H$3:$FA$4,2),"")</f>
      </c>
      <c r="E37" s="124">
        <f aca="true" t="shared" si="18" ref="E37:E68">IF(F37&lt;&gt;"",HLOOKUP(MATCH(2,H37:FA37,1),$H$3:$FA$4,2),"")</f>
      </c>
      <c r="F37" s="128">
        <f aca="true" t="shared" si="19" ref="F37:F68">IF(SUM(H37:FA37)&gt;0,SUM(H37:FA37)*Intv,"")</f>
      </c>
      <c r="G37" s="129" t="s">
        <v>139</v>
      </c>
      <c r="H37" s="4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112" t="s">
        <v>139</v>
      </c>
      <c r="FM37" s="61"/>
      <c r="FN37" s="80"/>
      <c r="FO37" s="91">
        <f ca="1" t="shared" si="15"/>
      </c>
      <c r="FP37" s="91">
        <f ca="1" t="shared" si="15"/>
      </c>
      <c r="FQ37" s="91">
        <f ca="1" t="shared" si="15"/>
      </c>
      <c r="FR37" s="91">
        <f ca="1" t="shared" si="15"/>
      </c>
      <c r="FS37" s="91">
        <f ca="1" t="shared" si="15"/>
      </c>
      <c r="FT37" s="91">
        <f ca="1" t="shared" si="15"/>
      </c>
      <c r="FU37" s="91">
        <f ca="1" t="shared" si="15"/>
      </c>
      <c r="FV37" s="91">
        <f ca="1" t="shared" si="15"/>
      </c>
      <c r="FW37" s="91">
        <f ca="1" t="shared" si="15"/>
      </c>
      <c r="FX37" s="91">
        <f ca="1" t="shared" si="15"/>
      </c>
      <c r="FY37" s="91">
        <f ca="1" t="shared" si="15"/>
      </c>
      <c r="FZ37" s="91">
        <f ca="1" t="shared" si="15"/>
      </c>
      <c r="GA37" s="91">
        <f ca="1" t="shared" si="15"/>
      </c>
      <c r="GB37" s="91">
        <f ca="1" t="shared" si="15"/>
      </c>
      <c r="GC37" s="91">
        <f ca="1" t="shared" si="15"/>
      </c>
      <c r="GD37" s="91">
        <f aca="true" ca="1" t="shared" si="20" ref="GD37:GD52">IF($C37&lt;&gt;0,SUM(INDIRECT(ADDRESS(CELL("row",$H37),8)&amp;":"&amp;ADDRESS(CELL("row",$H37),GD$4)))/$F37*$F$3*$C37,"")</f>
      </c>
      <c r="GE37" s="91">
        <f ca="1" t="shared" si="16"/>
      </c>
      <c r="GF37" s="91">
        <f ca="1" t="shared" si="16"/>
      </c>
      <c r="GG37" s="91">
        <f ca="1" t="shared" si="16"/>
      </c>
      <c r="GH37" s="91">
        <f ca="1" t="shared" si="16"/>
      </c>
      <c r="GI37" s="91">
        <f ca="1" t="shared" si="16"/>
      </c>
      <c r="GJ37" s="91">
        <f ca="1" t="shared" si="16"/>
      </c>
      <c r="GK37" s="91">
        <f ca="1" t="shared" si="16"/>
      </c>
      <c r="GL37" s="91">
        <f ca="1" t="shared" si="16"/>
      </c>
      <c r="GM37" s="91">
        <f t="shared" si="12"/>
      </c>
      <c r="GN37" s="92"/>
      <c r="GO37" s="80"/>
      <c r="GP37" s="80"/>
      <c r="GQ37" s="80"/>
      <c r="GR37" s="80"/>
      <c r="GS37" s="80"/>
      <c r="GT37" s="80"/>
      <c r="GU37" s="68"/>
    </row>
    <row r="38" spans="1:203" ht="11.25" customHeight="1" hidden="1">
      <c r="A38" s="42">
        <v>34</v>
      </c>
      <c r="B38" s="22"/>
      <c r="C38" s="31"/>
      <c r="D38" s="124">
        <f t="shared" si="17"/>
      </c>
      <c r="E38" s="124">
        <f t="shared" si="18"/>
      </c>
      <c r="F38" s="128">
        <f t="shared" si="19"/>
      </c>
      <c r="G38" s="129" t="s">
        <v>139</v>
      </c>
      <c r="H38" s="4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112" t="s">
        <v>139</v>
      </c>
      <c r="FM38" s="61"/>
      <c r="FN38" s="80"/>
      <c r="FO38" s="91">
        <f aca="true" ca="1" t="shared" si="21" ref="FO38:GD53">IF($C38&lt;&gt;0,SUM(INDIRECT(ADDRESS(CELL("row",$H38),8)&amp;":"&amp;ADDRESS(CELL("row",$H38),FO$4)))/$F38*$F$3*$C38,"")</f>
      </c>
      <c r="FP38" s="91">
        <f ca="1" t="shared" si="21"/>
      </c>
      <c r="FQ38" s="91">
        <f ca="1" t="shared" si="21"/>
      </c>
      <c r="FR38" s="91">
        <f ca="1" t="shared" si="21"/>
      </c>
      <c r="FS38" s="91">
        <f ca="1" t="shared" si="21"/>
      </c>
      <c r="FT38" s="91">
        <f ca="1" t="shared" si="21"/>
      </c>
      <c r="FU38" s="91">
        <f ca="1" t="shared" si="21"/>
      </c>
      <c r="FV38" s="91">
        <f ca="1" t="shared" si="21"/>
      </c>
      <c r="FW38" s="91">
        <f ca="1" t="shared" si="21"/>
      </c>
      <c r="FX38" s="91">
        <f ca="1" t="shared" si="21"/>
      </c>
      <c r="FY38" s="91">
        <f ca="1" t="shared" si="21"/>
      </c>
      <c r="FZ38" s="91">
        <f ca="1" t="shared" si="21"/>
      </c>
      <c r="GA38" s="91">
        <f ca="1" t="shared" si="21"/>
      </c>
      <c r="GB38" s="91">
        <f ca="1" t="shared" si="21"/>
      </c>
      <c r="GC38" s="91">
        <f ca="1" t="shared" si="21"/>
      </c>
      <c r="GD38" s="91">
        <f ca="1" t="shared" si="20"/>
      </c>
      <c r="GE38" s="91">
        <f ca="1" t="shared" si="16"/>
      </c>
      <c r="GF38" s="91">
        <f ca="1" t="shared" si="16"/>
      </c>
      <c r="GG38" s="91">
        <f ca="1" t="shared" si="16"/>
      </c>
      <c r="GH38" s="91">
        <f ca="1" t="shared" si="16"/>
      </c>
      <c r="GI38" s="91">
        <f ca="1" t="shared" si="16"/>
      </c>
      <c r="GJ38" s="91">
        <f ca="1" t="shared" si="16"/>
      </c>
      <c r="GK38" s="91">
        <f ca="1" t="shared" si="16"/>
      </c>
      <c r="GL38" s="91">
        <f ca="1" t="shared" si="16"/>
      </c>
      <c r="GM38" s="91">
        <f t="shared" si="12"/>
      </c>
      <c r="GN38" s="92"/>
      <c r="GO38" s="80"/>
      <c r="GP38" s="80"/>
      <c r="GQ38" s="80"/>
      <c r="GR38" s="80"/>
      <c r="GS38" s="80"/>
      <c r="GT38" s="80"/>
      <c r="GU38" s="68"/>
    </row>
    <row r="39" spans="1:203" ht="11.25" customHeight="1" hidden="1">
      <c r="A39" s="42">
        <v>35</v>
      </c>
      <c r="B39" s="22"/>
      <c r="C39" s="31"/>
      <c r="D39" s="124">
        <f t="shared" si="17"/>
      </c>
      <c r="E39" s="124">
        <f t="shared" si="18"/>
      </c>
      <c r="F39" s="128">
        <f t="shared" si="19"/>
      </c>
      <c r="G39" s="129" t="s">
        <v>139</v>
      </c>
      <c r="H39" s="4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112" t="s">
        <v>139</v>
      </c>
      <c r="FM39" s="61"/>
      <c r="FN39" s="80"/>
      <c r="FO39" s="91">
        <f ca="1" t="shared" si="21"/>
      </c>
      <c r="FP39" s="91">
        <f ca="1" t="shared" si="21"/>
      </c>
      <c r="FQ39" s="91">
        <f ca="1" t="shared" si="21"/>
      </c>
      <c r="FR39" s="91">
        <f ca="1" t="shared" si="21"/>
      </c>
      <c r="FS39" s="91">
        <f ca="1" t="shared" si="21"/>
      </c>
      <c r="FT39" s="91">
        <f ca="1" t="shared" si="21"/>
      </c>
      <c r="FU39" s="91">
        <f ca="1" t="shared" si="21"/>
      </c>
      <c r="FV39" s="91">
        <f ca="1" t="shared" si="21"/>
      </c>
      <c r="FW39" s="91">
        <f ca="1" t="shared" si="21"/>
      </c>
      <c r="FX39" s="91">
        <f ca="1" t="shared" si="21"/>
      </c>
      <c r="FY39" s="91">
        <f ca="1" t="shared" si="21"/>
      </c>
      <c r="FZ39" s="91">
        <f ca="1" t="shared" si="21"/>
      </c>
      <c r="GA39" s="91">
        <f ca="1" t="shared" si="21"/>
      </c>
      <c r="GB39" s="91">
        <f ca="1" t="shared" si="21"/>
      </c>
      <c r="GC39" s="91">
        <f ca="1" t="shared" si="21"/>
      </c>
      <c r="GD39" s="91">
        <f ca="1" t="shared" si="20"/>
      </c>
      <c r="GE39" s="91">
        <f ca="1" t="shared" si="16"/>
      </c>
      <c r="GF39" s="91">
        <f ca="1" t="shared" si="16"/>
      </c>
      <c r="GG39" s="91">
        <f ca="1" t="shared" si="16"/>
      </c>
      <c r="GH39" s="91">
        <f ca="1" t="shared" si="16"/>
      </c>
      <c r="GI39" s="91">
        <f ca="1" t="shared" si="16"/>
      </c>
      <c r="GJ39" s="91">
        <f ca="1" t="shared" si="16"/>
      </c>
      <c r="GK39" s="91">
        <f ca="1" t="shared" si="16"/>
      </c>
      <c r="GL39" s="91">
        <f ca="1" t="shared" si="16"/>
      </c>
      <c r="GM39" s="91">
        <f t="shared" si="12"/>
      </c>
      <c r="GN39" s="92"/>
      <c r="GO39" s="80"/>
      <c r="GP39" s="80"/>
      <c r="GQ39" s="80"/>
      <c r="GR39" s="80"/>
      <c r="GS39" s="80"/>
      <c r="GT39" s="80"/>
      <c r="GU39" s="68"/>
    </row>
    <row r="40" spans="1:203" ht="11.25" customHeight="1" hidden="1">
      <c r="A40" s="42">
        <v>36</v>
      </c>
      <c r="B40" s="22"/>
      <c r="C40" s="31"/>
      <c r="D40" s="124">
        <f t="shared" si="17"/>
      </c>
      <c r="E40" s="124">
        <f t="shared" si="18"/>
      </c>
      <c r="F40" s="128">
        <f t="shared" si="19"/>
      </c>
      <c r="G40" s="129" t="s">
        <v>139</v>
      </c>
      <c r="H40" s="4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112" t="s">
        <v>139</v>
      </c>
      <c r="FM40" s="61"/>
      <c r="FN40" s="80"/>
      <c r="FO40" s="91">
        <f ca="1" t="shared" si="21"/>
      </c>
      <c r="FP40" s="91">
        <f ca="1" t="shared" si="21"/>
      </c>
      <c r="FQ40" s="91">
        <f ca="1" t="shared" si="21"/>
      </c>
      <c r="FR40" s="91">
        <f ca="1" t="shared" si="21"/>
      </c>
      <c r="FS40" s="91">
        <f ca="1" t="shared" si="21"/>
      </c>
      <c r="FT40" s="91">
        <f ca="1" t="shared" si="21"/>
      </c>
      <c r="FU40" s="91">
        <f ca="1" t="shared" si="21"/>
      </c>
      <c r="FV40" s="91">
        <f ca="1" t="shared" si="21"/>
      </c>
      <c r="FW40" s="91">
        <f ca="1" t="shared" si="21"/>
      </c>
      <c r="FX40" s="91">
        <f ca="1" t="shared" si="21"/>
      </c>
      <c r="FY40" s="91">
        <f ca="1" t="shared" si="21"/>
      </c>
      <c r="FZ40" s="91">
        <f ca="1" t="shared" si="21"/>
      </c>
      <c r="GA40" s="91">
        <f ca="1" t="shared" si="21"/>
      </c>
      <c r="GB40" s="91">
        <f ca="1" t="shared" si="21"/>
      </c>
      <c r="GC40" s="91">
        <f ca="1" t="shared" si="21"/>
      </c>
      <c r="GD40" s="91">
        <f ca="1" t="shared" si="20"/>
      </c>
      <c r="GE40" s="91">
        <f ca="1" t="shared" si="16"/>
      </c>
      <c r="GF40" s="91">
        <f ca="1" t="shared" si="16"/>
      </c>
      <c r="GG40" s="91">
        <f ca="1" t="shared" si="16"/>
      </c>
      <c r="GH40" s="91">
        <f ca="1" t="shared" si="16"/>
      </c>
      <c r="GI40" s="91">
        <f ca="1" t="shared" si="16"/>
      </c>
      <c r="GJ40" s="91">
        <f ca="1" t="shared" si="16"/>
      </c>
      <c r="GK40" s="91">
        <f ca="1" t="shared" si="16"/>
      </c>
      <c r="GL40" s="91">
        <f ca="1" t="shared" si="16"/>
      </c>
      <c r="GM40" s="91">
        <f t="shared" si="12"/>
      </c>
      <c r="GN40" s="92"/>
      <c r="GO40" s="80"/>
      <c r="GP40" s="80"/>
      <c r="GQ40" s="80"/>
      <c r="GR40" s="80"/>
      <c r="GS40" s="80"/>
      <c r="GT40" s="80"/>
      <c r="GU40" s="68"/>
    </row>
    <row r="41" spans="1:203" ht="11.25" customHeight="1" hidden="1">
      <c r="A41" s="42">
        <v>37</v>
      </c>
      <c r="B41" s="22"/>
      <c r="C41" s="31"/>
      <c r="D41" s="124">
        <f t="shared" si="17"/>
      </c>
      <c r="E41" s="124">
        <f t="shared" si="18"/>
      </c>
      <c r="F41" s="128">
        <f t="shared" si="19"/>
      </c>
      <c r="G41" s="129" t="s">
        <v>139</v>
      </c>
      <c r="H41" s="4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112" t="s">
        <v>139</v>
      </c>
      <c r="FM41" s="61"/>
      <c r="FN41" s="80"/>
      <c r="FO41" s="91">
        <f ca="1" t="shared" si="21"/>
      </c>
      <c r="FP41" s="91">
        <f ca="1" t="shared" si="21"/>
      </c>
      <c r="FQ41" s="91">
        <f ca="1" t="shared" si="21"/>
      </c>
      <c r="FR41" s="91">
        <f ca="1" t="shared" si="21"/>
      </c>
      <c r="FS41" s="91">
        <f ca="1" t="shared" si="21"/>
      </c>
      <c r="FT41" s="91">
        <f ca="1" t="shared" si="21"/>
      </c>
      <c r="FU41" s="91">
        <f ca="1" t="shared" si="21"/>
      </c>
      <c r="FV41" s="91">
        <f ca="1" t="shared" si="21"/>
      </c>
      <c r="FW41" s="91">
        <f ca="1" t="shared" si="21"/>
      </c>
      <c r="FX41" s="91">
        <f ca="1" t="shared" si="21"/>
      </c>
      <c r="FY41" s="91">
        <f ca="1" t="shared" si="21"/>
      </c>
      <c r="FZ41" s="91">
        <f ca="1" t="shared" si="21"/>
      </c>
      <c r="GA41" s="91">
        <f ca="1" t="shared" si="21"/>
      </c>
      <c r="GB41" s="91">
        <f ca="1" t="shared" si="21"/>
      </c>
      <c r="GC41" s="91">
        <f ca="1" t="shared" si="21"/>
      </c>
      <c r="GD41" s="91">
        <f ca="1" t="shared" si="20"/>
      </c>
      <c r="GE41" s="91">
        <f ca="1" t="shared" si="16"/>
      </c>
      <c r="GF41" s="91">
        <f ca="1" t="shared" si="16"/>
      </c>
      <c r="GG41" s="91">
        <f ca="1" t="shared" si="16"/>
      </c>
      <c r="GH41" s="91">
        <f ca="1" t="shared" si="16"/>
      </c>
      <c r="GI41" s="91">
        <f ca="1" t="shared" si="16"/>
      </c>
      <c r="GJ41" s="91">
        <f ca="1" t="shared" si="16"/>
      </c>
      <c r="GK41" s="91">
        <f ca="1" t="shared" si="16"/>
      </c>
      <c r="GL41" s="91">
        <f ca="1" t="shared" si="16"/>
      </c>
      <c r="GM41" s="91">
        <f t="shared" si="12"/>
      </c>
      <c r="GN41" s="92"/>
      <c r="GO41" s="80"/>
      <c r="GP41" s="80"/>
      <c r="GQ41" s="80"/>
      <c r="GR41" s="80"/>
      <c r="GS41" s="80"/>
      <c r="GT41" s="80"/>
      <c r="GU41" s="68"/>
    </row>
    <row r="42" spans="1:203" ht="11.25" customHeight="1" hidden="1">
      <c r="A42" s="42">
        <v>38</v>
      </c>
      <c r="B42" s="22"/>
      <c r="C42" s="31"/>
      <c r="D42" s="124">
        <f t="shared" si="17"/>
      </c>
      <c r="E42" s="124">
        <f t="shared" si="18"/>
      </c>
      <c r="F42" s="128">
        <f t="shared" si="19"/>
      </c>
      <c r="G42" s="129" t="s">
        <v>139</v>
      </c>
      <c r="H42" s="4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112" t="s">
        <v>139</v>
      </c>
      <c r="FM42" s="61"/>
      <c r="FN42" s="80"/>
      <c r="FO42" s="91">
        <f ca="1" t="shared" si="21"/>
      </c>
      <c r="FP42" s="91">
        <f ca="1" t="shared" si="21"/>
      </c>
      <c r="FQ42" s="91">
        <f ca="1" t="shared" si="21"/>
      </c>
      <c r="FR42" s="91">
        <f ca="1" t="shared" si="21"/>
      </c>
      <c r="FS42" s="91">
        <f ca="1" t="shared" si="21"/>
      </c>
      <c r="FT42" s="91">
        <f ca="1" t="shared" si="21"/>
      </c>
      <c r="FU42" s="91">
        <f ca="1" t="shared" si="21"/>
      </c>
      <c r="FV42" s="91">
        <f ca="1" t="shared" si="21"/>
      </c>
      <c r="FW42" s="91">
        <f ca="1" t="shared" si="21"/>
      </c>
      <c r="FX42" s="91">
        <f ca="1" t="shared" si="21"/>
      </c>
      <c r="FY42" s="91">
        <f ca="1" t="shared" si="21"/>
      </c>
      <c r="FZ42" s="91">
        <f ca="1" t="shared" si="21"/>
      </c>
      <c r="GA42" s="91">
        <f ca="1" t="shared" si="21"/>
      </c>
      <c r="GB42" s="91">
        <f ca="1" t="shared" si="21"/>
      </c>
      <c r="GC42" s="91">
        <f ca="1" t="shared" si="21"/>
      </c>
      <c r="GD42" s="91">
        <f ca="1" t="shared" si="20"/>
      </c>
      <c r="GE42" s="91">
        <f ca="1" t="shared" si="16"/>
      </c>
      <c r="GF42" s="91">
        <f ca="1" t="shared" si="16"/>
      </c>
      <c r="GG42" s="91">
        <f ca="1" t="shared" si="16"/>
      </c>
      <c r="GH42" s="91">
        <f ca="1" t="shared" si="16"/>
      </c>
      <c r="GI42" s="91">
        <f ca="1" t="shared" si="16"/>
      </c>
      <c r="GJ42" s="91">
        <f ca="1" t="shared" si="16"/>
      </c>
      <c r="GK42" s="91">
        <f ca="1" t="shared" si="16"/>
      </c>
      <c r="GL42" s="91">
        <f ca="1" t="shared" si="16"/>
      </c>
      <c r="GM42" s="91">
        <f t="shared" si="12"/>
      </c>
      <c r="GN42" s="92"/>
      <c r="GO42" s="80"/>
      <c r="GP42" s="80"/>
      <c r="GQ42" s="80"/>
      <c r="GR42" s="80"/>
      <c r="GS42" s="80"/>
      <c r="GT42" s="80"/>
      <c r="GU42" s="68"/>
    </row>
    <row r="43" spans="1:203" ht="11.25" customHeight="1" hidden="1">
      <c r="A43" s="42">
        <v>39</v>
      </c>
      <c r="B43" s="22"/>
      <c r="C43" s="31"/>
      <c r="D43" s="124">
        <f t="shared" si="17"/>
      </c>
      <c r="E43" s="124">
        <f t="shared" si="18"/>
      </c>
      <c r="F43" s="128">
        <f t="shared" si="19"/>
      </c>
      <c r="G43" s="129" t="s">
        <v>139</v>
      </c>
      <c r="H43" s="4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112" t="s">
        <v>139</v>
      </c>
      <c r="FM43" s="61"/>
      <c r="FN43" s="80"/>
      <c r="FO43" s="91">
        <f ca="1" t="shared" si="21"/>
      </c>
      <c r="FP43" s="91">
        <f ca="1" t="shared" si="21"/>
      </c>
      <c r="FQ43" s="91">
        <f ca="1" t="shared" si="21"/>
      </c>
      <c r="FR43" s="91">
        <f ca="1" t="shared" si="21"/>
      </c>
      <c r="FS43" s="91">
        <f ca="1" t="shared" si="21"/>
      </c>
      <c r="FT43" s="91">
        <f ca="1" t="shared" si="21"/>
      </c>
      <c r="FU43" s="91">
        <f ca="1" t="shared" si="21"/>
      </c>
      <c r="FV43" s="91">
        <f ca="1" t="shared" si="21"/>
      </c>
      <c r="FW43" s="91">
        <f ca="1" t="shared" si="21"/>
      </c>
      <c r="FX43" s="91">
        <f ca="1" t="shared" si="21"/>
      </c>
      <c r="FY43" s="91">
        <f ca="1" t="shared" si="21"/>
      </c>
      <c r="FZ43" s="91">
        <f ca="1" t="shared" si="21"/>
      </c>
      <c r="GA43" s="91">
        <f ca="1" t="shared" si="21"/>
      </c>
      <c r="GB43" s="91">
        <f ca="1" t="shared" si="21"/>
      </c>
      <c r="GC43" s="91">
        <f ca="1" t="shared" si="21"/>
      </c>
      <c r="GD43" s="91">
        <f ca="1" t="shared" si="20"/>
      </c>
      <c r="GE43" s="91">
        <f ca="1" t="shared" si="16"/>
      </c>
      <c r="GF43" s="91">
        <f ca="1" t="shared" si="16"/>
      </c>
      <c r="GG43" s="91">
        <f ca="1" t="shared" si="16"/>
      </c>
      <c r="GH43" s="91">
        <f ca="1" t="shared" si="16"/>
      </c>
      <c r="GI43" s="91">
        <f ca="1" t="shared" si="16"/>
      </c>
      <c r="GJ43" s="91">
        <f ca="1" t="shared" si="16"/>
      </c>
      <c r="GK43" s="91">
        <f ca="1" t="shared" si="16"/>
      </c>
      <c r="GL43" s="91">
        <f ca="1" t="shared" si="16"/>
      </c>
      <c r="GM43" s="91">
        <f t="shared" si="12"/>
      </c>
      <c r="GN43" s="92"/>
      <c r="GO43" s="80"/>
      <c r="GP43" s="80"/>
      <c r="GQ43" s="80"/>
      <c r="GR43" s="80"/>
      <c r="GS43" s="80"/>
      <c r="GT43" s="80"/>
      <c r="GU43" s="68"/>
    </row>
    <row r="44" spans="1:203" ht="11.25" customHeight="1" hidden="1">
      <c r="A44" s="42">
        <v>40</v>
      </c>
      <c r="B44" s="22"/>
      <c r="C44" s="31"/>
      <c r="D44" s="124">
        <f t="shared" si="17"/>
      </c>
      <c r="E44" s="124">
        <f t="shared" si="18"/>
      </c>
      <c r="F44" s="128">
        <f t="shared" si="19"/>
      </c>
      <c r="G44" s="129" t="s">
        <v>139</v>
      </c>
      <c r="H44" s="4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112" t="s">
        <v>139</v>
      </c>
      <c r="FM44" s="61"/>
      <c r="FN44" s="80"/>
      <c r="FO44" s="91">
        <f ca="1" t="shared" si="21"/>
      </c>
      <c r="FP44" s="91">
        <f ca="1" t="shared" si="21"/>
      </c>
      <c r="FQ44" s="91">
        <f ca="1" t="shared" si="21"/>
      </c>
      <c r="FR44" s="91">
        <f ca="1" t="shared" si="21"/>
      </c>
      <c r="FS44" s="91">
        <f ca="1" t="shared" si="21"/>
      </c>
      <c r="FT44" s="91">
        <f ca="1" t="shared" si="21"/>
      </c>
      <c r="FU44" s="91">
        <f ca="1" t="shared" si="21"/>
      </c>
      <c r="FV44" s="91">
        <f ca="1" t="shared" si="21"/>
      </c>
      <c r="FW44" s="91">
        <f ca="1" t="shared" si="21"/>
      </c>
      <c r="FX44" s="91">
        <f ca="1" t="shared" si="21"/>
      </c>
      <c r="FY44" s="91">
        <f ca="1" t="shared" si="21"/>
      </c>
      <c r="FZ44" s="91">
        <f ca="1" t="shared" si="21"/>
      </c>
      <c r="GA44" s="91">
        <f ca="1" t="shared" si="21"/>
      </c>
      <c r="GB44" s="91">
        <f ca="1" t="shared" si="21"/>
      </c>
      <c r="GC44" s="91">
        <f ca="1" t="shared" si="21"/>
      </c>
      <c r="GD44" s="91">
        <f ca="1" t="shared" si="20"/>
      </c>
      <c r="GE44" s="91">
        <f ca="1" t="shared" si="16"/>
      </c>
      <c r="GF44" s="91">
        <f ca="1" t="shared" si="16"/>
      </c>
      <c r="GG44" s="91">
        <f ca="1" t="shared" si="16"/>
      </c>
      <c r="GH44" s="91">
        <f ca="1" t="shared" si="16"/>
      </c>
      <c r="GI44" s="91">
        <f ca="1" t="shared" si="16"/>
      </c>
      <c r="GJ44" s="91">
        <f ca="1" t="shared" si="16"/>
      </c>
      <c r="GK44" s="91">
        <f ca="1" t="shared" si="16"/>
      </c>
      <c r="GL44" s="91">
        <f ca="1" t="shared" si="16"/>
      </c>
      <c r="GM44" s="91">
        <f t="shared" si="12"/>
      </c>
      <c r="GN44" s="92"/>
      <c r="GO44" s="80"/>
      <c r="GP44" s="80"/>
      <c r="GQ44" s="80"/>
      <c r="GR44" s="80"/>
      <c r="GS44" s="80"/>
      <c r="GT44" s="80"/>
      <c r="GU44" s="68"/>
    </row>
    <row r="45" spans="1:203" ht="11.25" customHeight="1" hidden="1">
      <c r="A45" s="42">
        <v>41</v>
      </c>
      <c r="B45" s="22"/>
      <c r="C45" s="31"/>
      <c r="D45" s="124">
        <f t="shared" si="17"/>
      </c>
      <c r="E45" s="124">
        <f t="shared" si="18"/>
      </c>
      <c r="F45" s="128">
        <f t="shared" si="19"/>
      </c>
      <c r="G45" s="129" t="s">
        <v>139</v>
      </c>
      <c r="H45" s="4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112" t="s">
        <v>139</v>
      </c>
      <c r="FM45" s="61"/>
      <c r="FN45" s="80"/>
      <c r="FO45" s="91">
        <f ca="1" t="shared" si="21"/>
      </c>
      <c r="FP45" s="91">
        <f ca="1" t="shared" si="21"/>
      </c>
      <c r="FQ45" s="91">
        <f ca="1" t="shared" si="21"/>
      </c>
      <c r="FR45" s="91">
        <f ca="1" t="shared" si="21"/>
      </c>
      <c r="FS45" s="91">
        <f ca="1" t="shared" si="21"/>
      </c>
      <c r="FT45" s="91">
        <f ca="1" t="shared" si="21"/>
      </c>
      <c r="FU45" s="91">
        <f ca="1" t="shared" si="21"/>
      </c>
      <c r="FV45" s="91">
        <f ca="1" t="shared" si="21"/>
      </c>
      <c r="FW45" s="91">
        <f ca="1" t="shared" si="21"/>
      </c>
      <c r="FX45" s="91">
        <f ca="1" t="shared" si="21"/>
      </c>
      <c r="FY45" s="91">
        <f ca="1" t="shared" si="21"/>
      </c>
      <c r="FZ45" s="91">
        <f ca="1" t="shared" si="21"/>
      </c>
      <c r="GA45" s="91">
        <f ca="1" t="shared" si="21"/>
      </c>
      <c r="GB45" s="91">
        <f ca="1" t="shared" si="21"/>
      </c>
      <c r="GC45" s="91">
        <f ca="1" t="shared" si="21"/>
      </c>
      <c r="GD45" s="91">
        <f ca="1" t="shared" si="20"/>
      </c>
      <c r="GE45" s="91">
        <f ca="1" t="shared" si="16"/>
      </c>
      <c r="GF45" s="91">
        <f ca="1" t="shared" si="16"/>
      </c>
      <c r="GG45" s="91">
        <f ca="1" t="shared" si="16"/>
      </c>
      <c r="GH45" s="91">
        <f ca="1" t="shared" si="16"/>
      </c>
      <c r="GI45" s="91">
        <f ca="1" t="shared" si="16"/>
      </c>
      <c r="GJ45" s="91">
        <f ca="1" t="shared" si="16"/>
      </c>
      <c r="GK45" s="91">
        <f ca="1" t="shared" si="16"/>
      </c>
      <c r="GL45" s="91">
        <f ca="1" t="shared" si="16"/>
      </c>
      <c r="GM45" s="91">
        <f t="shared" si="12"/>
      </c>
      <c r="GN45" s="92"/>
      <c r="GO45" s="80"/>
      <c r="GP45" s="80"/>
      <c r="GQ45" s="80"/>
      <c r="GR45" s="80"/>
      <c r="GS45" s="80"/>
      <c r="GT45" s="80"/>
      <c r="GU45" s="68"/>
    </row>
    <row r="46" spans="1:203" ht="11.25" customHeight="1" hidden="1">
      <c r="A46" s="42">
        <v>42</v>
      </c>
      <c r="B46" s="22"/>
      <c r="C46" s="31"/>
      <c r="D46" s="124">
        <f t="shared" si="17"/>
      </c>
      <c r="E46" s="124">
        <f t="shared" si="18"/>
      </c>
      <c r="F46" s="128">
        <f t="shared" si="19"/>
      </c>
      <c r="G46" s="129" t="s">
        <v>139</v>
      </c>
      <c r="H46" s="4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112" t="s">
        <v>139</v>
      </c>
      <c r="FM46" s="61"/>
      <c r="FN46" s="80"/>
      <c r="FO46" s="91">
        <f ca="1" t="shared" si="21"/>
      </c>
      <c r="FP46" s="91">
        <f ca="1" t="shared" si="21"/>
      </c>
      <c r="FQ46" s="91">
        <f ca="1" t="shared" si="21"/>
      </c>
      <c r="FR46" s="91">
        <f ca="1" t="shared" si="21"/>
      </c>
      <c r="FS46" s="91">
        <f ca="1" t="shared" si="21"/>
      </c>
      <c r="FT46" s="91">
        <f ca="1" t="shared" si="21"/>
      </c>
      <c r="FU46" s="91">
        <f ca="1" t="shared" si="21"/>
      </c>
      <c r="FV46" s="91">
        <f ca="1" t="shared" si="21"/>
      </c>
      <c r="FW46" s="91">
        <f ca="1" t="shared" si="21"/>
      </c>
      <c r="FX46" s="91">
        <f ca="1" t="shared" si="21"/>
      </c>
      <c r="FY46" s="91">
        <f ca="1" t="shared" si="21"/>
      </c>
      <c r="FZ46" s="91">
        <f ca="1" t="shared" si="21"/>
      </c>
      <c r="GA46" s="91">
        <f ca="1" t="shared" si="21"/>
      </c>
      <c r="GB46" s="91">
        <f ca="1" t="shared" si="21"/>
      </c>
      <c r="GC46" s="91">
        <f ca="1" t="shared" si="21"/>
      </c>
      <c r="GD46" s="91">
        <f ca="1" t="shared" si="20"/>
      </c>
      <c r="GE46" s="91">
        <f ca="1" t="shared" si="16"/>
      </c>
      <c r="GF46" s="91">
        <f ca="1" t="shared" si="16"/>
      </c>
      <c r="GG46" s="91">
        <f ca="1" t="shared" si="16"/>
      </c>
      <c r="GH46" s="91">
        <f ca="1" t="shared" si="16"/>
      </c>
      <c r="GI46" s="91">
        <f ca="1" t="shared" si="16"/>
      </c>
      <c r="GJ46" s="91">
        <f ca="1" t="shared" si="16"/>
      </c>
      <c r="GK46" s="91">
        <f ca="1" t="shared" si="16"/>
      </c>
      <c r="GL46" s="91">
        <f ca="1" t="shared" si="16"/>
      </c>
      <c r="GM46" s="91">
        <f t="shared" si="12"/>
      </c>
      <c r="GN46" s="92"/>
      <c r="GO46" s="80"/>
      <c r="GP46" s="80"/>
      <c r="GQ46" s="80"/>
      <c r="GR46" s="80"/>
      <c r="GS46" s="80"/>
      <c r="GT46" s="80"/>
      <c r="GU46" s="68"/>
    </row>
    <row r="47" spans="1:203" ht="11.25" customHeight="1" hidden="1">
      <c r="A47" s="42">
        <v>43</v>
      </c>
      <c r="B47" s="22"/>
      <c r="C47" s="31"/>
      <c r="D47" s="124">
        <f t="shared" si="17"/>
      </c>
      <c r="E47" s="124">
        <f t="shared" si="18"/>
      </c>
      <c r="F47" s="128">
        <f t="shared" si="19"/>
      </c>
      <c r="G47" s="129" t="s">
        <v>139</v>
      </c>
      <c r="H47" s="4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112" t="s">
        <v>139</v>
      </c>
      <c r="FM47" s="61"/>
      <c r="FN47" s="80"/>
      <c r="FO47" s="91">
        <f ca="1" t="shared" si="21"/>
      </c>
      <c r="FP47" s="91">
        <f ca="1" t="shared" si="21"/>
      </c>
      <c r="FQ47" s="91">
        <f ca="1" t="shared" si="21"/>
      </c>
      <c r="FR47" s="91">
        <f ca="1" t="shared" si="21"/>
      </c>
      <c r="FS47" s="91">
        <f ca="1" t="shared" si="21"/>
      </c>
      <c r="FT47" s="91">
        <f ca="1" t="shared" si="21"/>
      </c>
      <c r="FU47" s="91">
        <f ca="1" t="shared" si="21"/>
      </c>
      <c r="FV47" s="91">
        <f ca="1" t="shared" si="21"/>
      </c>
      <c r="FW47" s="91">
        <f ca="1" t="shared" si="21"/>
      </c>
      <c r="FX47" s="91">
        <f ca="1" t="shared" si="21"/>
      </c>
      <c r="FY47" s="91">
        <f ca="1" t="shared" si="21"/>
      </c>
      <c r="FZ47" s="91">
        <f ca="1" t="shared" si="21"/>
      </c>
      <c r="GA47" s="91">
        <f ca="1" t="shared" si="21"/>
      </c>
      <c r="GB47" s="91">
        <f ca="1" t="shared" si="21"/>
      </c>
      <c r="GC47" s="91">
        <f ca="1" t="shared" si="21"/>
      </c>
      <c r="GD47" s="91">
        <f ca="1" t="shared" si="20"/>
      </c>
      <c r="GE47" s="91">
        <f ca="1" t="shared" si="16"/>
      </c>
      <c r="GF47" s="91">
        <f ca="1" t="shared" si="16"/>
      </c>
      <c r="GG47" s="91">
        <f ca="1" t="shared" si="16"/>
      </c>
      <c r="GH47" s="91">
        <f ca="1" t="shared" si="16"/>
      </c>
      <c r="GI47" s="91">
        <f ca="1" t="shared" si="16"/>
      </c>
      <c r="GJ47" s="91">
        <f ca="1" t="shared" si="16"/>
      </c>
      <c r="GK47" s="91">
        <f ca="1" t="shared" si="16"/>
      </c>
      <c r="GL47" s="91">
        <f ca="1" t="shared" si="16"/>
      </c>
      <c r="GM47" s="91">
        <f t="shared" si="12"/>
      </c>
      <c r="GN47" s="92"/>
      <c r="GO47" s="80"/>
      <c r="GP47" s="80"/>
      <c r="GQ47" s="80"/>
      <c r="GR47" s="80"/>
      <c r="GS47" s="80"/>
      <c r="GT47" s="80"/>
      <c r="GU47" s="68"/>
    </row>
    <row r="48" spans="1:203" ht="11.25" customHeight="1" hidden="1">
      <c r="A48" s="42">
        <v>44</v>
      </c>
      <c r="B48" s="22"/>
      <c r="C48" s="31"/>
      <c r="D48" s="124">
        <f t="shared" si="17"/>
      </c>
      <c r="E48" s="124">
        <f t="shared" si="18"/>
      </c>
      <c r="F48" s="128">
        <f t="shared" si="19"/>
      </c>
      <c r="G48" s="129" t="s">
        <v>139</v>
      </c>
      <c r="H48" s="4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112" t="s">
        <v>139</v>
      </c>
      <c r="FM48" s="61"/>
      <c r="FN48" s="80"/>
      <c r="FO48" s="91">
        <f ca="1" t="shared" si="21"/>
      </c>
      <c r="FP48" s="91">
        <f ca="1" t="shared" si="21"/>
      </c>
      <c r="FQ48" s="91">
        <f ca="1" t="shared" si="21"/>
      </c>
      <c r="FR48" s="91">
        <f ca="1" t="shared" si="21"/>
      </c>
      <c r="FS48" s="91">
        <f ca="1" t="shared" si="21"/>
      </c>
      <c r="FT48" s="91">
        <f ca="1" t="shared" si="21"/>
      </c>
      <c r="FU48" s="91">
        <f ca="1" t="shared" si="21"/>
      </c>
      <c r="FV48" s="91">
        <f ca="1" t="shared" si="21"/>
      </c>
      <c r="FW48" s="91">
        <f ca="1" t="shared" si="21"/>
      </c>
      <c r="FX48" s="91">
        <f ca="1" t="shared" si="21"/>
      </c>
      <c r="FY48" s="91">
        <f ca="1" t="shared" si="21"/>
      </c>
      <c r="FZ48" s="91">
        <f ca="1" t="shared" si="21"/>
      </c>
      <c r="GA48" s="91">
        <f ca="1" t="shared" si="21"/>
      </c>
      <c r="GB48" s="91">
        <f ca="1" t="shared" si="21"/>
      </c>
      <c r="GC48" s="91">
        <f ca="1" t="shared" si="21"/>
      </c>
      <c r="GD48" s="91">
        <f ca="1" t="shared" si="20"/>
      </c>
      <c r="GE48" s="91">
        <f ca="1" t="shared" si="16"/>
      </c>
      <c r="GF48" s="91">
        <f ca="1" t="shared" si="16"/>
      </c>
      <c r="GG48" s="91">
        <f ca="1" t="shared" si="16"/>
      </c>
      <c r="GH48" s="91">
        <f ca="1" t="shared" si="16"/>
      </c>
      <c r="GI48" s="91">
        <f ca="1" t="shared" si="16"/>
      </c>
      <c r="GJ48" s="91">
        <f ca="1" t="shared" si="16"/>
      </c>
      <c r="GK48" s="91">
        <f ca="1" t="shared" si="16"/>
      </c>
      <c r="GL48" s="91">
        <f ca="1" t="shared" si="16"/>
      </c>
      <c r="GM48" s="91">
        <f t="shared" si="12"/>
      </c>
      <c r="GN48" s="92"/>
      <c r="GO48" s="80"/>
      <c r="GP48" s="80"/>
      <c r="GQ48" s="80"/>
      <c r="GR48" s="80"/>
      <c r="GS48" s="80"/>
      <c r="GT48" s="80"/>
      <c r="GU48" s="68"/>
    </row>
    <row r="49" spans="1:203" ht="11.25" customHeight="1" hidden="1">
      <c r="A49" s="42">
        <v>45</v>
      </c>
      <c r="B49" s="22"/>
      <c r="C49" s="31"/>
      <c r="D49" s="124">
        <f t="shared" si="17"/>
      </c>
      <c r="E49" s="124">
        <f t="shared" si="18"/>
      </c>
      <c r="F49" s="128">
        <f t="shared" si="19"/>
      </c>
      <c r="G49" s="129" t="s">
        <v>139</v>
      </c>
      <c r="H49" s="4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112" t="s">
        <v>139</v>
      </c>
      <c r="FM49" s="61"/>
      <c r="FN49" s="80"/>
      <c r="FO49" s="91">
        <f ca="1" t="shared" si="21"/>
      </c>
      <c r="FP49" s="91">
        <f ca="1" t="shared" si="21"/>
      </c>
      <c r="FQ49" s="91">
        <f ca="1" t="shared" si="21"/>
      </c>
      <c r="FR49" s="91">
        <f ca="1" t="shared" si="21"/>
      </c>
      <c r="FS49" s="91">
        <f ca="1" t="shared" si="21"/>
      </c>
      <c r="FT49" s="91">
        <f ca="1" t="shared" si="21"/>
      </c>
      <c r="FU49" s="91">
        <f ca="1" t="shared" si="21"/>
      </c>
      <c r="FV49" s="91">
        <f ca="1" t="shared" si="21"/>
      </c>
      <c r="FW49" s="91">
        <f ca="1" t="shared" si="21"/>
      </c>
      <c r="FX49" s="91">
        <f ca="1" t="shared" si="21"/>
      </c>
      <c r="FY49" s="91">
        <f ca="1" t="shared" si="21"/>
      </c>
      <c r="FZ49" s="91">
        <f ca="1" t="shared" si="21"/>
      </c>
      <c r="GA49" s="91">
        <f ca="1" t="shared" si="21"/>
      </c>
      <c r="GB49" s="91">
        <f ca="1" t="shared" si="21"/>
      </c>
      <c r="GC49" s="91">
        <f ca="1" t="shared" si="21"/>
      </c>
      <c r="GD49" s="91">
        <f ca="1" t="shared" si="20"/>
      </c>
      <c r="GE49" s="91">
        <f ca="1" t="shared" si="16"/>
      </c>
      <c r="GF49" s="91">
        <f ca="1" t="shared" si="16"/>
      </c>
      <c r="GG49" s="91">
        <f ca="1" t="shared" si="16"/>
      </c>
      <c r="GH49" s="91">
        <f ca="1" t="shared" si="16"/>
      </c>
      <c r="GI49" s="91">
        <f ca="1" t="shared" si="16"/>
      </c>
      <c r="GJ49" s="91">
        <f ca="1" t="shared" si="16"/>
      </c>
      <c r="GK49" s="91">
        <f ca="1" t="shared" si="16"/>
      </c>
      <c r="GL49" s="91">
        <f ca="1" t="shared" si="16"/>
      </c>
      <c r="GM49" s="91">
        <f t="shared" si="12"/>
      </c>
      <c r="GN49" s="92"/>
      <c r="GO49" s="80"/>
      <c r="GP49" s="80"/>
      <c r="GQ49" s="80"/>
      <c r="GR49" s="80"/>
      <c r="GS49" s="80"/>
      <c r="GT49" s="80"/>
      <c r="GU49" s="68"/>
    </row>
    <row r="50" spans="1:203" ht="11.25" customHeight="1" hidden="1">
      <c r="A50" s="42">
        <v>46</v>
      </c>
      <c r="B50" s="22"/>
      <c r="C50" s="31"/>
      <c r="D50" s="124">
        <f t="shared" si="17"/>
      </c>
      <c r="E50" s="124">
        <f t="shared" si="18"/>
      </c>
      <c r="F50" s="128">
        <f t="shared" si="19"/>
      </c>
      <c r="G50" s="129" t="s">
        <v>139</v>
      </c>
      <c r="H50" s="4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112" t="s">
        <v>139</v>
      </c>
      <c r="FM50" s="61"/>
      <c r="FN50" s="80"/>
      <c r="FO50" s="91">
        <f ca="1" t="shared" si="21"/>
      </c>
      <c r="FP50" s="91">
        <f ca="1" t="shared" si="21"/>
      </c>
      <c r="FQ50" s="91">
        <f ca="1" t="shared" si="21"/>
      </c>
      <c r="FR50" s="91">
        <f ca="1" t="shared" si="21"/>
      </c>
      <c r="FS50" s="91">
        <f ca="1" t="shared" si="21"/>
      </c>
      <c r="FT50" s="91">
        <f ca="1" t="shared" si="21"/>
      </c>
      <c r="FU50" s="91">
        <f ca="1" t="shared" si="21"/>
      </c>
      <c r="FV50" s="91">
        <f ca="1" t="shared" si="21"/>
      </c>
      <c r="FW50" s="91">
        <f ca="1" t="shared" si="21"/>
      </c>
      <c r="FX50" s="91">
        <f ca="1" t="shared" si="21"/>
      </c>
      <c r="FY50" s="91">
        <f ca="1" t="shared" si="21"/>
      </c>
      <c r="FZ50" s="91">
        <f ca="1" t="shared" si="21"/>
      </c>
      <c r="GA50" s="91">
        <f ca="1" t="shared" si="21"/>
      </c>
      <c r="GB50" s="91">
        <f ca="1" t="shared" si="21"/>
      </c>
      <c r="GC50" s="91">
        <f ca="1" t="shared" si="21"/>
      </c>
      <c r="GD50" s="91">
        <f ca="1" t="shared" si="20"/>
      </c>
      <c r="GE50" s="91">
        <f ca="1" t="shared" si="16"/>
      </c>
      <c r="GF50" s="91">
        <f ca="1" t="shared" si="16"/>
      </c>
      <c r="GG50" s="91">
        <f ca="1" t="shared" si="16"/>
      </c>
      <c r="GH50" s="91">
        <f ca="1" t="shared" si="16"/>
      </c>
      <c r="GI50" s="91">
        <f ca="1" t="shared" si="16"/>
      </c>
      <c r="GJ50" s="91">
        <f ca="1" t="shared" si="16"/>
      </c>
      <c r="GK50" s="91">
        <f ca="1" t="shared" si="16"/>
      </c>
      <c r="GL50" s="91">
        <f ca="1" t="shared" si="16"/>
      </c>
      <c r="GM50" s="91">
        <f t="shared" si="12"/>
      </c>
      <c r="GN50" s="92"/>
      <c r="GO50" s="80"/>
      <c r="GP50" s="80"/>
      <c r="GQ50" s="80"/>
      <c r="GR50" s="80"/>
      <c r="GS50" s="80"/>
      <c r="GT50" s="80"/>
      <c r="GU50" s="68"/>
    </row>
    <row r="51" spans="1:203" ht="11.25" customHeight="1" hidden="1">
      <c r="A51" s="42">
        <v>47</v>
      </c>
      <c r="B51" s="22"/>
      <c r="C51" s="31"/>
      <c r="D51" s="124">
        <f t="shared" si="17"/>
      </c>
      <c r="E51" s="124">
        <f t="shared" si="18"/>
      </c>
      <c r="F51" s="128">
        <f t="shared" si="19"/>
      </c>
      <c r="G51" s="129" t="s">
        <v>139</v>
      </c>
      <c r="H51" s="4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112" t="s">
        <v>139</v>
      </c>
      <c r="FM51" s="61"/>
      <c r="FN51" s="80"/>
      <c r="FO51" s="91">
        <f ca="1" t="shared" si="21"/>
      </c>
      <c r="FP51" s="91">
        <f ca="1" t="shared" si="21"/>
      </c>
      <c r="FQ51" s="91">
        <f ca="1" t="shared" si="21"/>
      </c>
      <c r="FR51" s="91">
        <f ca="1" t="shared" si="21"/>
      </c>
      <c r="FS51" s="91">
        <f ca="1" t="shared" si="21"/>
      </c>
      <c r="FT51" s="91">
        <f ca="1" t="shared" si="21"/>
      </c>
      <c r="FU51" s="91">
        <f ca="1" t="shared" si="21"/>
      </c>
      <c r="FV51" s="91">
        <f ca="1" t="shared" si="21"/>
      </c>
      <c r="FW51" s="91">
        <f ca="1" t="shared" si="21"/>
      </c>
      <c r="FX51" s="91">
        <f ca="1" t="shared" si="21"/>
      </c>
      <c r="FY51" s="91">
        <f ca="1" t="shared" si="21"/>
      </c>
      <c r="FZ51" s="91">
        <f ca="1" t="shared" si="21"/>
      </c>
      <c r="GA51" s="91">
        <f ca="1" t="shared" si="21"/>
      </c>
      <c r="GB51" s="91">
        <f ca="1" t="shared" si="21"/>
      </c>
      <c r="GC51" s="91">
        <f ca="1" t="shared" si="21"/>
      </c>
      <c r="GD51" s="91">
        <f ca="1" t="shared" si="20"/>
      </c>
      <c r="GE51" s="91">
        <f ca="1" t="shared" si="16"/>
      </c>
      <c r="GF51" s="91">
        <f ca="1" t="shared" si="16"/>
      </c>
      <c r="GG51" s="91">
        <f ca="1" t="shared" si="16"/>
      </c>
      <c r="GH51" s="91">
        <f ca="1" t="shared" si="16"/>
      </c>
      <c r="GI51" s="91">
        <f ca="1" t="shared" si="16"/>
      </c>
      <c r="GJ51" s="91">
        <f ca="1" t="shared" si="16"/>
      </c>
      <c r="GK51" s="91">
        <f ca="1" t="shared" si="16"/>
      </c>
      <c r="GL51" s="91">
        <f ca="1" t="shared" si="16"/>
      </c>
      <c r="GM51" s="91">
        <f t="shared" si="12"/>
      </c>
      <c r="GN51" s="92"/>
      <c r="GO51" s="80"/>
      <c r="GP51" s="80"/>
      <c r="GQ51" s="80"/>
      <c r="GR51" s="80"/>
      <c r="GS51" s="80"/>
      <c r="GT51" s="80"/>
      <c r="GU51" s="68"/>
    </row>
    <row r="52" spans="1:203" ht="11.25" customHeight="1" hidden="1">
      <c r="A52" s="42">
        <v>48</v>
      </c>
      <c r="B52" s="22"/>
      <c r="C52" s="31"/>
      <c r="D52" s="124">
        <f t="shared" si="17"/>
      </c>
      <c r="E52" s="124">
        <f t="shared" si="18"/>
      </c>
      <c r="F52" s="128">
        <f t="shared" si="19"/>
      </c>
      <c r="G52" s="129" t="s">
        <v>139</v>
      </c>
      <c r="H52" s="4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112" t="s">
        <v>139</v>
      </c>
      <c r="FM52" s="61"/>
      <c r="FN52" s="80"/>
      <c r="FO52" s="91">
        <f ca="1" t="shared" si="21"/>
      </c>
      <c r="FP52" s="91">
        <f ca="1" t="shared" si="21"/>
      </c>
      <c r="FQ52" s="91">
        <f ca="1" t="shared" si="21"/>
      </c>
      <c r="FR52" s="91">
        <f ca="1" t="shared" si="21"/>
      </c>
      <c r="FS52" s="91">
        <f ca="1" t="shared" si="21"/>
      </c>
      <c r="FT52" s="91">
        <f ca="1" t="shared" si="21"/>
      </c>
      <c r="FU52" s="91">
        <f ca="1" t="shared" si="21"/>
      </c>
      <c r="FV52" s="91">
        <f ca="1" t="shared" si="21"/>
      </c>
      <c r="FW52" s="91">
        <f ca="1" t="shared" si="21"/>
      </c>
      <c r="FX52" s="91">
        <f ca="1" t="shared" si="21"/>
      </c>
      <c r="FY52" s="91">
        <f ca="1" t="shared" si="21"/>
      </c>
      <c r="FZ52" s="91">
        <f ca="1" t="shared" si="21"/>
      </c>
      <c r="GA52" s="91">
        <f ca="1" t="shared" si="21"/>
      </c>
      <c r="GB52" s="91">
        <f ca="1" t="shared" si="21"/>
      </c>
      <c r="GC52" s="91">
        <f ca="1" t="shared" si="21"/>
      </c>
      <c r="GD52" s="91">
        <f ca="1" t="shared" si="20"/>
      </c>
      <c r="GE52" s="91">
        <f aca="true" ca="1" t="shared" si="22" ref="GE52:GL52">IF($C52&lt;&gt;0,SUM(INDIRECT(ADDRESS(CELL("row",$H52),8)&amp;":"&amp;ADDRESS(CELL("row",$H52),GE$4)))/$F52*$F$3*$C52,"")</f>
      </c>
      <c r="GF52" s="91">
        <f ca="1" t="shared" si="22"/>
      </c>
      <c r="GG52" s="91">
        <f ca="1" t="shared" si="22"/>
      </c>
      <c r="GH52" s="91">
        <f ca="1" t="shared" si="22"/>
      </c>
      <c r="GI52" s="91">
        <f ca="1" t="shared" si="22"/>
      </c>
      <c r="GJ52" s="91">
        <f ca="1" t="shared" si="22"/>
      </c>
      <c r="GK52" s="91">
        <f ca="1" t="shared" si="22"/>
      </c>
      <c r="GL52" s="91">
        <f ca="1" t="shared" si="22"/>
      </c>
      <c r="GM52" s="91">
        <f t="shared" si="12"/>
      </c>
      <c r="GN52" s="92"/>
      <c r="GO52" s="80"/>
      <c r="GP52" s="80"/>
      <c r="GQ52" s="80"/>
      <c r="GR52" s="80"/>
      <c r="GS52" s="80"/>
      <c r="GT52" s="80"/>
      <c r="GU52" s="68"/>
    </row>
    <row r="53" spans="1:203" ht="11.25" customHeight="1" hidden="1">
      <c r="A53" s="42">
        <v>49</v>
      </c>
      <c r="B53" s="22"/>
      <c r="C53" s="31"/>
      <c r="D53" s="124">
        <f t="shared" si="17"/>
      </c>
      <c r="E53" s="124">
        <f t="shared" si="18"/>
      </c>
      <c r="F53" s="128">
        <f t="shared" si="19"/>
      </c>
      <c r="G53" s="129" t="s">
        <v>139</v>
      </c>
      <c r="H53" s="4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112" t="s">
        <v>139</v>
      </c>
      <c r="FM53" s="61"/>
      <c r="FN53" s="80"/>
      <c r="FO53" s="91">
        <f ca="1" t="shared" si="21"/>
      </c>
      <c r="FP53" s="91">
        <f ca="1" t="shared" si="21"/>
      </c>
      <c r="FQ53" s="91">
        <f ca="1" t="shared" si="21"/>
      </c>
      <c r="FR53" s="91">
        <f ca="1" t="shared" si="21"/>
      </c>
      <c r="FS53" s="91">
        <f ca="1" t="shared" si="21"/>
      </c>
      <c r="FT53" s="91">
        <f ca="1" t="shared" si="21"/>
      </c>
      <c r="FU53" s="91">
        <f ca="1" t="shared" si="21"/>
      </c>
      <c r="FV53" s="91">
        <f ca="1" t="shared" si="21"/>
      </c>
      <c r="FW53" s="91">
        <f ca="1" t="shared" si="21"/>
      </c>
      <c r="FX53" s="91">
        <f ca="1" t="shared" si="21"/>
      </c>
      <c r="FY53" s="91">
        <f ca="1" t="shared" si="21"/>
      </c>
      <c r="FZ53" s="91">
        <f ca="1" t="shared" si="21"/>
      </c>
      <c r="GA53" s="91">
        <f ca="1" t="shared" si="21"/>
      </c>
      <c r="GB53" s="91">
        <f ca="1" t="shared" si="21"/>
      </c>
      <c r="GC53" s="91">
        <f ca="1" t="shared" si="21"/>
      </c>
      <c r="GD53" s="91">
        <f ca="1" t="shared" si="21"/>
      </c>
      <c r="GE53" s="91">
        <f aca="true" ca="1" t="shared" si="23" ref="GE53:GL68">IF($C53&lt;&gt;0,SUM(INDIRECT(ADDRESS(CELL("row",$H53),8)&amp;":"&amp;ADDRESS(CELL("row",$H53),GE$4)))/$F53*$F$3*$C53,"")</f>
      </c>
      <c r="GF53" s="91">
        <f ca="1" t="shared" si="23"/>
      </c>
      <c r="GG53" s="91">
        <f ca="1" t="shared" si="23"/>
      </c>
      <c r="GH53" s="91">
        <f ca="1" t="shared" si="23"/>
      </c>
      <c r="GI53" s="91">
        <f ca="1" t="shared" si="23"/>
      </c>
      <c r="GJ53" s="91">
        <f ca="1" t="shared" si="23"/>
      </c>
      <c r="GK53" s="91">
        <f ca="1" t="shared" si="23"/>
      </c>
      <c r="GL53" s="91">
        <f ca="1" t="shared" si="23"/>
      </c>
      <c r="GM53" s="91">
        <f t="shared" si="12"/>
      </c>
      <c r="GN53" s="92"/>
      <c r="GO53" s="80"/>
      <c r="GP53" s="80"/>
      <c r="GQ53" s="80"/>
      <c r="GR53" s="80"/>
      <c r="GS53" s="80"/>
      <c r="GT53" s="80"/>
      <c r="GU53" s="68"/>
    </row>
    <row r="54" spans="1:203" ht="11.25" customHeight="1" hidden="1">
      <c r="A54" s="42">
        <v>50</v>
      </c>
      <c r="B54" s="22"/>
      <c r="C54" s="31"/>
      <c r="D54" s="124">
        <f t="shared" si="17"/>
      </c>
      <c r="E54" s="124">
        <f t="shared" si="18"/>
      </c>
      <c r="F54" s="128">
        <f t="shared" si="19"/>
      </c>
      <c r="G54" s="129" t="s">
        <v>139</v>
      </c>
      <c r="H54" s="4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112" t="s">
        <v>139</v>
      </c>
      <c r="FM54" s="61"/>
      <c r="FN54" s="80"/>
      <c r="FO54" s="91">
        <f aca="true" ca="1" t="shared" si="24" ref="FO54:GD69">IF($C54&lt;&gt;0,SUM(INDIRECT(ADDRESS(CELL("row",$H54),8)&amp;":"&amp;ADDRESS(CELL("row",$H54),FO$4)))/$F54*$F$3*$C54,"")</f>
      </c>
      <c r="FP54" s="91">
        <f ca="1" t="shared" si="24"/>
      </c>
      <c r="FQ54" s="91">
        <f ca="1" t="shared" si="24"/>
      </c>
      <c r="FR54" s="91">
        <f ca="1" t="shared" si="24"/>
      </c>
      <c r="FS54" s="91">
        <f ca="1" t="shared" si="24"/>
      </c>
      <c r="FT54" s="91">
        <f ca="1" t="shared" si="24"/>
      </c>
      <c r="FU54" s="91">
        <f ca="1" t="shared" si="24"/>
      </c>
      <c r="FV54" s="91">
        <f ca="1" t="shared" si="24"/>
      </c>
      <c r="FW54" s="91">
        <f ca="1" t="shared" si="24"/>
      </c>
      <c r="FX54" s="91">
        <f ca="1" t="shared" si="24"/>
      </c>
      <c r="FY54" s="91">
        <f ca="1" t="shared" si="24"/>
      </c>
      <c r="FZ54" s="91">
        <f ca="1" t="shared" si="24"/>
      </c>
      <c r="GA54" s="91">
        <f ca="1" t="shared" si="24"/>
      </c>
      <c r="GB54" s="91">
        <f ca="1" t="shared" si="24"/>
      </c>
      <c r="GC54" s="91">
        <f ca="1" t="shared" si="24"/>
      </c>
      <c r="GD54" s="91">
        <f ca="1" t="shared" si="24"/>
      </c>
      <c r="GE54" s="91">
        <f ca="1" t="shared" si="23"/>
      </c>
      <c r="GF54" s="91">
        <f ca="1" t="shared" si="23"/>
      </c>
      <c r="GG54" s="91">
        <f ca="1" t="shared" si="23"/>
      </c>
      <c r="GH54" s="91">
        <f ca="1" t="shared" si="23"/>
      </c>
      <c r="GI54" s="91">
        <f ca="1" t="shared" si="23"/>
      </c>
      <c r="GJ54" s="91">
        <f ca="1" t="shared" si="23"/>
      </c>
      <c r="GK54" s="91">
        <f ca="1" t="shared" si="23"/>
      </c>
      <c r="GL54" s="91">
        <f ca="1" t="shared" si="23"/>
      </c>
      <c r="GM54" s="91">
        <f t="shared" si="12"/>
      </c>
      <c r="GN54" s="92"/>
      <c r="GO54" s="80"/>
      <c r="GP54" s="80"/>
      <c r="GQ54" s="80"/>
      <c r="GR54" s="80"/>
      <c r="GS54" s="80"/>
      <c r="GT54" s="80"/>
      <c r="GU54" s="68"/>
    </row>
    <row r="55" spans="1:203" ht="11.25" customHeight="1" hidden="1">
      <c r="A55" s="42">
        <v>51</v>
      </c>
      <c r="B55" s="22"/>
      <c r="C55" s="31"/>
      <c r="D55" s="124">
        <f t="shared" si="17"/>
      </c>
      <c r="E55" s="124">
        <f t="shared" si="18"/>
      </c>
      <c r="F55" s="128">
        <f t="shared" si="19"/>
      </c>
      <c r="G55" s="129" t="s">
        <v>139</v>
      </c>
      <c r="H55" s="45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112" t="s">
        <v>139</v>
      </c>
      <c r="FM55" s="61"/>
      <c r="FN55" s="80"/>
      <c r="FO55" s="91">
        <f ca="1" t="shared" si="24"/>
      </c>
      <c r="FP55" s="91">
        <f ca="1" t="shared" si="24"/>
      </c>
      <c r="FQ55" s="91">
        <f ca="1" t="shared" si="24"/>
      </c>
      <c r="FR55" s="91">
        <f ca="1" t="shared" si="24"/>
      </c>
      <c r="FS55" s="91">
        <f ca="1" t="shared" si="24"/>
      </c>
      <c r="FT55" s="91">
        <f ca="1" t="shared" si="24"/>
      </c>
      <c r="FU55" s="91">
        <f ca="1" t="shared" si="24"/>
      </c>
      <c r="FV55" s="91">
        <f ca="1" t="shared" si="24"/>
      </c>
      <c r="FW55" s="91">
        <f ca="1" t="shared" si="24"/>
      </c>
      <c r="FX55" s="91">
        <f ca="1" t="shared" si="24"/>
      </c>
      <c r="FY55" s="91">
        <f ca="1" t="shared" si="24"/>
      </c>
      <c r="FZ55" s="91">
        <f ca="1" t="shared" si="24"/>
      </c>
      <c r="GA55" s="91">
        <f ca="1" t="shared" si="24"/>
      </c>
      <c r="GB55" s="91">
        <f ca="1" t="shared" si="24"/>
      </c>
      <c r="GC55" s="91">
        <f ca="1" t="shared" si="24"/>
      </c>
      <c r="GD55" s="91">
        <f ca="1" t="shared" si="24"/>
      </c>
      <c r="GE55" s="91">
        <f ca="1" t="shared" si="23"/>
      </c>
      <c r="GF55" s="91">
        <f ca="1" t="shared" si="23"/>
      </c>
      <c r="GG55" s="91">
        <f ca="1" t="shared" si="23"/>
      </c>
      <c r="GH55" s="91">
        <f ca="1" t="shared" si="23"/>
      </c>
      <c r="GI55" s="91">
        <f ca="1" t="shared" si="23"/>
      </c>
      <c r="GJ55" s="91">
        <f ca="1" t="shared" si="23"/>
      </c>
      <c r="GK55" s="91">
        <f ca="1" t="shared" si="23"/>
      </c>
      <c r="GL55" s="91">
        <f ca="1" t="shared" si="23"/>
      </c>
      <c r="GM55" s="91">
        <f t="shared" si="12"/>
      </c>
      <c r="GN55" s="92"/>
      <c r="GO55" s="80"/>
      <c r="GP55" s="80"/>
      <c r="GQ55" s="80"/>
      <c r="GR55" s="80"/>
      <c r="GS55" s="80"/>
      <c r="GT55" s="80"/>
      <c r="GU55" s="68"/>
    </row>
    <row r="56" spans="1:203" ht="11.25" customHeight="1" hidden="1">
      <c r="A56" s="42">
        <v>52</v>
      </c>
      <c r="B56" s="22"/>
      <c r="C56" s="31"/>
      <c r="D56" s="124">
        <f t="shared" si="17"/>
      </c>
      <c r="E56" s="124">
        <f t="shared" si="18"/>
      </c>
      <c r="F56" s="128">
        <f t="shared" si="19"/>
      </c>
      <c r="G56" s="129" t="s">
        <v>139</v>
      </c>
      <c r="H56" s="4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112" t="s">
        <v>139</v>
      </c>
      <c r="FM56" s="61"/>
      <c r="FN56" s="80"/>
      <c r="FO56" s="91">
        <f ca="1" t="shared" si="24"/>
      </c>
      <c r="FP56" s="91">
        <f ca="1" t="shared" si="24"/>
      </c>
      <c r="FQ56" s="91">
        <f ca="1" t="shared" si="24"/>
      </c>
      <c r="FR56" s="91">
        <f ca="1" t="shared" si="24"/>
      </c>
      <c r="FS56" s="91">
        <f ca="1" t="shared" si="24"/>
      </c>
      <c r="FT56" s="91">
        <f ca="1" t="shared" si="24"/>
      </c>
      <c r="FU56" s="91">
        <f ca="1" t="shared" si="24"/>
      </c>
      <c r="FV56" s="91">
        <f ca="1" t="shared" si="24"/>
      </c>
      <c r="FW56" s="91">
        <f ca="1" t="shared" si="24"/>
      </c>
      <c r="FX56" s="91">
        <f ca="1" t="shared" si="24"/>
      </c>
      <c r="FY56" s="91">
        <f ca="1" t="shared" si="24"/>
      </c>
      <c r="FZ56" s="91">
        <f ca="1" t="shared" si="24"/>
      </c>
      <c r="GA56" s="91">
        <f ca="1" t="shared" si="24"/>
      </c>
      <c r="GB56" s="91">
        <f ca="1" t="shared" si="24"/>
      </c>
      <c r="GC56" s="91">
        <f ca="1" t="shared" si="24"/>
      </c>
      <c r="GD56" s="91">
        <f ca="1" t="shared" si="24"/>
      </c>
      <c r="GE56" s="91">
        <f ca="1" t="shared" si="23"/>
      </c>
      <c r="GF56" s="91">
        <f ca="1" t="shared" si="23"/>
      </c>
      <c r="GG56" s="91">
        <f ca="1" t="shared" si="23"/>
      </c>
      <c r="GH56" s="91">
        <f ca="1" t="shared" si="23"/>
      </c>
      <c r="GI56" s="91">
        <f ca="1" t="shared" si="23"/>
      </c>
      <c r="GJ56" s="91">
        <f ca="1" t="shared" si="23"/>
      </c>
      <c r="GK56" s="91">
        <f ca="1" t="shared" si="23"/>
      </c>
      <c r="GL56" s="91">
        <f ca="1" t="shared" si="23"/>
      </c>
      <c r="GM56" s="91">
        <f t="shared" si="12"/>
      </c>
      <c r="GN56" s="92"/>
      <c r="GO56" s="80"/>
      <c r="GP56" s="80"/>
      <c r="GQ56" s="80"/>
      <c r="GR56" s="80"/>
      <c r="GS56" s="80"/>
      <c r="GT56" s="80"/>
      <c r="GU56" s="68"/>
    </row>
    <row r="57" spans="1:203" ht="11.25" customHeight="1" hidden="1">
      <c r="A57" s="42">
        <v>53</v>
      </c>
      <c r="B57" s="22"/>
      <c r="C57" s="31"/>
      <c r="D57" s="124">
        <f t="shared" si="17"/>
      </c>
      <c r="E57" s="124">
        <f t="shared" si="18"/>
      </c>
      <c r="F57" s="128">
        <f t="shared" si="19"/>
      </c>
      <c r="G57" s="129" t="s">
        <v>139</v>
      </c>
      <c r="H57" s="4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112" t="s">
        <v>139</v>
      </c>
      <c r="FM57" s="61"/>
      <c r="FN57" s="80"/>
      <c r="FO57" s="91">
        <f ca="1" t="shared" si="24"/>
      </c>
      <c r="FP57" s="91">
        <f ca="1" t="shared" si="24"/>
      </c>
      <c r="FQ57" s="91">
        <f ca="1" t="shared" si="24"/>
      </c>
      <c r="FR57" s="91">
        <f ca="1" t="shared" si="24"/>
      </c>
      <c r="FS57" s="91">
        <f ca="1" t="shared" si="24"/>
      </c>
      <c r="FT57" s="91">
        <f ca="1" t="shared" si="24"/>
      </c>
      <c r="FU57" s="91">
        <f ca="1" t="shared" si="24"/>
      </c>
      <c r="FV57" s="91">
        <f ca="1" t="shared" si="24"/>
      </c>
      <c r="FW57" s="91">
        <f ca="1" t="shared" si="24"/>
      </c>
      <c r="FX57" s="91">
        <f ca="1" t="shared" si="24"/>
      </c>
      <c r="FY57" s="91">
        <f ca="1" t="shared" si="24"/>
      </c>
      <c r="FZ57" s="91">
        <f ca="1" t="shared" si="24"/>
      </c>
      <c r="GA57" s="91">
        <f ca="1" t="shared" si="24"/>
      </c>
      <c r="GB57" s="91">
        <f ca="1" t="shared" si="24"/>
      </c>
      <c r="GC57" s="91">
        <f ca="1" t="shared" si="24"/>
      </c>
      <c r="GD57" s="91">
        <f ca="1" t="shared" si="24"/>
      </c>
      <c r="GE57" s="91">
        <f ca="1" t="shared" si="23"/>
      </c>
      <c r="GF57" s="91">
        <f ca="1" t="shared" si="23"/>
      </c>
      <c r="GG57" s="91">
        <f ca="1" t="shared" si="23"/>
      </c>
      <c r="GH57" s="91">
        <f ca="1" t="shared" si="23"/>
      </c>
      <c r="GI57" s="91">
        <f ca="1" t="shared" si="23"/>
      </c>
      <c r="GJ57" s="91">
        <f ca="1" t="shared" si="23"/>
      </c>
      <c r="GK57" s="91">
        <f ca="1" t="shared" si="23"/>
      </c>
      <c r="GL57" s="91">
        <f ca="1" t="shared" si="23"/>
      </c>
      <c r="GM57" s="91">
        <f t="shared" si="12"/>
      </c>
      <c r="GN57" s="92"/>
      <c r="GO57" s="80"/>
      <c r="GP57" s="80"/>
      <c r="GQ57" s="80"/>
      <c r="GR57" s="80"/>
      <c r="GS57" s="80"/>
      <c r="GT57" s="80"/>
      <c r="GU57" s="68"/>
    </row>
    <row r="58" spans="1:203" ht="11.25" customHeight="1" hidden="1">
      <c r="A58" s="42">
        <v>54</v>
      </c>
      <c r="B58" s="22"/>
      <c r="C58" s="31"/>
      <c r="D58" s="124">
        <f t="shared" si="17"/>
      </c>
      <c r="E58" s="124">
        <f t="shared" si="18"/>
      </c>
      <c r="F58" s="128">
        <f t="shared" si="19"/>
      </c>
      <c r="G58" s="129" t="s">
        <v>139</v>
      </c>
      <c r="H58" s="4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112" t="s">
        <v>139</v>
      </c>
      <c r="FM58" s="61"/>
      <c r="FN58" s="80"/>
      <c r="FO58" s="91">
        <f ca="1" t="shared" si="24"/>
      </c>
      <c r="FP58" s="91">
        <f ca="1" t="shared" si="24"/>
      </c>
      <c r="FQ58" s="91">
        <f ca="1" t="shared" si="24"/>
      </c>
      <c r="FR58" s="91">
        <f ca="1" t="shared" si="24"/>
      </c>
      <c r="FS58" s="91">
        <f ca="1" t="shared" si="24"/>
      </c>
      <c r="FT58" s="91">
        <f ca="1" t="shared" si="24"/>
      </c>
      <c r="FU58" s="91">
        <f ca="1" t="shared" si="24"/>
      </c>
      <c r="FV58" s="91">
        <f ca="1" t="shared" si="24"/>
      </c>
      <c r="FW58" s="91">
        <f ca="1" t="shared" si="24"/>
      </c>
      <c r="FX58" s="91">
        <f ca="1" t="shared" si="24"/>
      </c>
      <c r="FY58" s="91">
        <f ca="1" t="shared" si="24"/>
      </c>
      <c r="FZ58" s="91">
        <f ca="1" t="shared" si="24"/>
      </c>
      <c r="GA58" s="91">
        <f ca="1" t="shared" si="24"/>
      </c>
      <c r="GB58" s="91">
        <f ca="1" t="shared" si="24"/>
      </c>
      <c r="GC58" s="91">
        <f ca="1" t="shared" si="24"/>
      </c>
      <c r="GD58" s="91">
        <f ca="1" t="shared" si="24"/>
      </c>
      <c r="GE58" s="91">
        <f ca="1" t="shared" si="23"/>
      </c>
      <c r="GF58" s="91">
        <f ca="1" t="shared" si="23"/>
      </c>
      <c r="GG58" s="91">
        <f ca="1" t="shared" si="23"/>
      </c>
      <c r="GH58" s="91">
        <f ca="1" t="shared" si="23"/>
      </c>
      <c r="GI58" s="91">
        <f ca="1" t="shared" si="23"/>
      </c>
      <c r="GJ58" s="91">
        <f ca="1" t="shared" si="23"/>
      </c>
      <c r="GK58" s="91">
        <f ca="1" t="shared" si="23"/>
      </c>
      <c r="GL58" s="91">
        <f ca="1" t="shared" si="23"/>
      </c>
      <c r="GM58" s="91">
        <f t="shared" si="12"/>
      </c>
      <c r="GN58" s="92"/>
      <c r="GO58" s="80"/>
      <c r="GP58" s="80"/>
      <c r="GQ58" s="80"/>
      <c r="GR58" s="80"/>
      <c r="GS58" s="80"/>
      <c r="GT58" s="80"/>
      <c r="GU58" s="68"/>
    </row>
    <row r="59" spans="1:203" ht="11.25" customHeight="1" hidden="1">
      <c r="A59" s="42">
        <v>55</v>
      </c>
      <c r="B59" s="22"/>
      <c r="C59" s="31"/>
      <c r="D59" s="124">
        <f t="shared" si="17"/>
      </c>
      <c r="E59" s="124">
        <f t="shared" si="18"/>
      </c>
      <c r="F59" s="128">
        <f t="shared" si="19"/>
      </c>
      <c r="G59" s="129" t="s">
        <v>139</v>
      </c>
      <c r="H59" s="4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112" t="s">
        <v>139</v>
      </c>
      <c r="FM59" s="61"/>
      <c r="FN59" s="80"/>
      <c r="FO59" s="91">
        <f ca="1" t="shared" si="24"/>
      </c>
      <c r="FP59" s="91">
        <f ca="1" t="shared" si="24"/>
      </c>
      <c r="FQ59" s="91">
        <f ca="1" t="shared" si="24"/>
      </c>
      <c r="FR59" s="91">
        <f ca="1" t="shared" si="24"/>
      </c>
      <c r="FS59" s="91">
        <f ca="1" t="shared" si="24"/>
      </c>
      <c r="FT59" s="91">
        <f ca="1" t="shared" si="24"/>
      </c>
      <c r="FU59" s="91">
        <f ca="1" t="shared" si="24"/>
      </c>
      <c r="FV59" s="91">
        <f ca="1" t="shared" si="24"/>
      </c>
      <c r="FW59" s="91">
        <f ca="1" t="shared" si="24"/>
      </c>
      <c r="FX59" s="91">
        <f ca="1" t="shared" si="24"/>
      </c>
      <c r="FY59" s="91">
        <f ca="1" t="shared" si="24"/>
      </c>
      <c r="FZ59" s="91">
        <f ca="1" t="shared" si="24"/>
      </c>
      <c r="GA59" s="91">
        <f ca="1" t="shared" si="24"/>
      </c>
      <c r="GB59" s="91">
        <f ca="1" t="shared" si="24"/>
      </c>
      <c r="GC59" s="91">
        <f ca="1" t="shared" si="24"/>
      </c>
      <c r="GD59" s="91">
        <f ca="1" t="shared" si="24"/>
      </c>
      <c r="GE59" s="91">
        <f ca="1" t="shared" si="23"/>
      </c>
      <c r="GF59" s="91">
        <f ca="1" t="shared" si="23"/>
      </c>
      <c r="GG59" s="91">
        <f ca="1" t="shared" si="23"/>
      </c>
      <c r="GH59" s="91">
        <f ca="1" t="shared" si="23"/>
      </c>
      <c r="GI59" s="91">
        <f ca="1" t="shared" si="23"/>
      </c>
      <c r="GJ59" s="91">
        <f ca="1" t="shared" si="23"/>
      </c>
      <c r="GK59" s="91">
        <f ca="1" t="shared" si="23"/>
      </c>
      <c r="GL59" s="91">
        <f ca="1" t="shared" si="23"/>
      </c>
      <c r="GM59" s="91">
        <f t="shared" si="12"/>
      </c>
      <c r="GN59" s="92"/>
      <c r="GO59" s="80"/>
      <c r="GP59" s="80"/>
      <c r="GQ59" s="80"/>
      <c r="GR59" s="80"/>
      <c r="GS59" s="80"/>
      <c r="GT59" s="80"/>
      <c r="GU59" s="68"/>
    </row>
    <row r="60" spans="1:203" ht="11.25" customHeight="1" hidden="1">
      <c r="A60" s="42">
        <v>56</v>
      </c>
      <c r="B60" s="22"/>
      <c r="C60" s="31"/>
      <c r="D60" s="124">
        <f t="shared" si="17"/>
      </c>
      <c r="E60" s="124">
        <f t="shared" si="18"/>
      </c>
      <c r="F60" s="128">
        <f t="shared" si="19"/>
      </c>
      <c r="G60" s="129" t="s">
        <v>139</v>
      </c>
      <c r="H60" s="4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112" t="s">
        <v>139</v>
      </c>
      <c r="FM60" s="61"/>
      <c r="FN60" s="80"/>
      <c r="FO60" s="91">
        <f ca="1" t="shared" si="24"/>
      </c>
      <c r="FP60" s="91">
        <f ca="1" t="shared" si="24"/>
      </c>
      <c r="FQ60" s="91">
        <f ca="1" t="shared" si="24"/>
      </c>
      <c r="FR60" s="91">
        <f ca="1" t="shared" si="24"/>
      </c>
      <c r="FS60" s="91">
        <f ca="1" t="shared" si="24"/>
      </c>
      <c r="FT60" s="91">
        <f ca="1" t="shared" si="24"/>
      </c>
      <c r="FU60" s="91">
        <f ca="1" t="shared" si="24"/>
      </c>
      <c r="FV60" s="91">
        <f ca="1" t="shared" si="24"/>
      </c>
      <c r="FW60" s="91">
        <f ca="1" t="shared" si="24"/>
      </c>
      <c r="FX60" s="91">
        <f ca="1" t="shared" si="24"/>
      </c>
      <c r="FY60" s="91">
        <f ca="1" t="shared" si="24"/>
      </c>
      <c r="FZ60" s="91">
        <f ca="1" t="shared" si="24"/>
      </c>
      <c r="GA60" s="91">
        <f ca="1" t="shared" si="24"/>
      </c>
      <c r="GB60" s="91">
        <f ca="1" t="shared" si="24"/>
      </c>
      <c r="GC60" s="91">
        <f ca="1" t="shared" si="24"/>
      </c>
      <c r="GD60" s="91">
        <f ca="1" t="shared" si="24"/>
      </c>
      <c r="GE60" s="91">
        <f ca="1" t="shared" si="23"/>
      </c>
      <c r="GF60" s="91">
        <f ca="1" t="shared" si="23"/>
      </c>
      <c r="GG60" s="91">
        <f ca="1" t="shared" si="23"/>
      </c>
      <c r="GH60" s="91">
        <f ca="1" t="shared" si="23"/>
      </c>
      <c r="GI60" s="91">
        <f ca="1" t="shared" si="23"/>
      </c>
      <c r="GJ60" s="91">
        <f ca="1" t="shared" si="23"/>
      </c>
      <c r="GK60" s="91">
        <f ca="1" t="shared" si="23"/>
      </c>
      <c r="GL60" s="91">
        <f ca="1" t="shared" si="23"/>
      </c>
      <c r="GM60" s="91">
        <f t="shared" si="12"/>
      </c>
      <c r="GN60" s="92"/>
      <c r="GO60" s="80"/>
      <c r="GP60" s="80"/>
      <c r="GQ60" s="80"/>
      <c r="GR60" s="80"/>
      <c r="GS60" s="80"/>
      <c r="GT60" s="80"/>
      <c r="GU60" s="68"/>
    </row>
    <row r="61" spans="1:203" ht="11.25" customHeight="1" hidden="1">
      <c r="A61" s="42">
        <v>57</v>
      </c>
      <c r="B61" s="22"/>
      <c r="C61" s="31"/>
      <c r="D61" s="124">
        <f t="shared" si="17"/>
      </c>
      <c r="E61" s="124">
        <f t="shared" si="18"/>
      </c>
      <c r="F61" s="128">
        <f t="shared" si="19"/>
      </c>
      <c r="G61" s="129" t="s">
        <v>139</v>
      </c>
      <c r="H61" s="4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112" t="s">
        <v>139</v>
      </c>
      <c r="FM61" s="61"/>
      <c r="FN61" s="80"/>
      <c r="FO61" s="91">
        <f ca="1" t="shared" si="24"/>
      </c>
      <c r="FP61" s="91">
        <f ca="1" t="shared" si="24"/>
      </c>
      <c r="FQ61" s="91">
        <f ca="1" t="shared" si="24"/>
      </c>
      <c r="FR61" s="91">
        <f ca="1" t="shared" si="24"/>
      </c>
      <c r="FS61" s="91">
        <f ca="1" t="shared" si="24"/>
      </c>
      <c r="FT61" s="91">
        <f ca="1" t="shared" si="24"/>
      </c>
      <c r="FU61" s="91">
        <f ca="1" t="shared" si="24"/>
      </c>
      <c r="FV61" s="91">
        <f ca="1" t="shared" si="24"/>
      </c>
      <c r="FW61" s="91">
        <f ca="1" t="shared" si="24"/>
      </c>
      <c r="FX61" s="91">
        <f ca="1" t="shared" si="24"/>
      </c>
      <c r="FY61" s="91">
        <f ca="1" t="shared" si="24"/>
      </c>
      <c r="FZ61" s="91">
        <f ca="1" t="shared" si="24"/>
      </c>
      <c r="GA61" s="91">
        <f ca="1" t="shared" si="24"/>
      </c>
      <c r="GB61" s="91">
        <f ca="1" t="shared" si="24"/>
      </c>
      <c r="GC61" s="91">
        <f ca="1" t="shared" si="24"/>
      </c>
      <c r="GD61" s="91">
        <f ca="1" t="shared" si="24"/>
      </c>
      <c r="GE61" s="91">
        <f ca="1" t="shared" si="23"/>
      </c>
      <c r="GF61" s="91">
        <f ca="1" t="shared" si="23"/>
      </c>
      <c r="GG61" s="91">
        <f ca="1" t="shared" si="23"/>
      </c>
      <c r="GH61" s="91">
        <f ca="1" t="shared" si="23"/>
      </c>
      <c r="GI61" s="91">
        <f ca="1" t="shared" si="23"/>
      </c>
      <c r="GJ61" s="91">
        <f ca="1" t="shared" si="23"/>
      </c>
      <c r="GK61" s="91">
        <f ca="1" t="shared" si="23"/>
      </c>
      <c r="GL61" s="91">
        <f ca="1" t="shared" si="23"/>
      </c>
      <c r="GM61" s="91">
        <f t="shared" si="12"/>
      </c>
      <c r="GN61" s="92"/>
      <c r="GO61" s="80"/>
      <c r="GP61" s="80"/>
      <c r="GQ61" s="80"/>
      <c r="GR61" s="80"/>
      <c r="GS61" s="80"/>
      <c r="GT61" s="80"/>
      <c r="GU61" s="68"/>
    </row>
    <row r="62" spans="1:203" ht="11.25" customHeight="1" hidden="1">
      <c r="A62" s="42">
        <v>58</v>
      </c>
      <c r="B62" s="22"/>
      <c r="C62" s="31"/>
      <c r="D62" s="124">
        <f t="shared" si="17"/>
      </c>
      <c r="E62" s="124">
        <f t="shared" si="18"/>
      </c>
      <c r="F62" s="128">
        <f t="shared" si="19"/>
      </c>
      <c r="G62" s="129" t="s">
        <v>139</v>
      </c>
      <c r="H62" s="4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112" t="s">
        <v>139</v>
      </c>
      <c r="FM62" s="61"/>
      <c r="FN62" s="80"/>
      <c r="FO62" s="91">
        <f ca="1" t="shared" si="24"/>
      </c>
      <c r="FP62" s="91">
        <f ca="1" t="shared" si="24"/>
      </c>
      <c r="FQ62" s="91">
        <f ca="1" t="shared" si="24"/>
      </c>
      <c r="FR62" s="91">
        <f ca="1" t="shared" si="24"/>
      </c>
      <c r="FS62" s="91">
        <f ca="1" t="shared" si="24"/>
      </c>
      <c r="FT62" s="91">
        <f ca="1" t="shared" si="24"/>
      </c>
      <c r="FU62" s="91">
        <f ca="1" t="shared" si="24"/>
      </c>
      <c r="FV62" s="91">
        <f ca="1" t="shared" si="24"/>
      </c>
      <c r="FW62" s="91">
        <f ca="1" t="shared" si="24"/>
      </c>
      <c r="FX62" s="91">
        <f ca="1" t="shared" si="24"/>
      </c>
      <c r="FY62" s="91">
        <f ca="1" t="shared" si="24"/>
      </c>
      <c r="FZ62" s="91">
        <f ca="1" t="shared" si="24"/>
      </c>
      <c r="GA62" s="91">
        <f ca="1" t="shared" si="24"/>
      </c>
      <c r="GB62" s="91">
        <f ca="1" t="shared" si="24"/>
      </c>
      <c r="GC62" s="91">
        <f ca="1" t="shared" si="24"/>
      </c>
      <c r="GD62" s="91">
        <f ca="1" t="shared" si="24"/>
      </c>
      <c r="GE62" s="91">
        <f ca="1" t="shared" si="23"/>
      </c>
      <c r="GF62" s="91">
        <f ca="1" t="shared" si="23"/>
      </c>
      <c r="GG62" s="91">
        <f ca="1" t="shared" si="23"/>
      </c>
      <c r="GH62" s="91">
        <f ca="1" t="shared" si="23"/>
      </c>
      <c r="GI62" s="91">
        <f ca="1" t="shared" si="23"/>
      </c>
      <c r="GJ62" s="91">
        <f ca="1" t="shared" si="23"/>
      </c>
      <c r="GK62" s="91">
        <f ca="1" t="shared" si="23"/>
      </c>
      <c r="GL62" s="91">
        <f ca="1" t="shared" si="23"/>
      </c>
      <c r="GM62" s="91">
        <f t="shared" si="12"/>
      </c>
      <c r="GN62" s="92"/>
      <c r="GO62" s="80"/>
      <c r="GP62" s="80"/>
      <c r="GQ62" s="80"/>
      <c r="GR62" s="80"/>
      <c r="GS62" s="80"/>
      <c r="GT62" s="80"/>
      <c r="GU62" s="68"/>
    </row>
    <row r="63" spans="1:203" ht="11.25" customHeight="1" hidden="1">
      <c r="A63" s="42">
        <v>59</v>
      </c>
      <c r="B63" s="22"/>
      <c r="C63" s="31"/>
      <c r="D63" s="124">
        <f t="shared" si="17"/>
      </c>
      <c r="E63" s="124">
        <f t="shared" si="18"/>
      </c>
      <c r="F63" s="128">
        <f t="shared" si="19"/>
      </c>
      <c r="G63" s="129" t="s">
        <v>139</v>
      </c>
      <c r="H63" s="4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112" t="s">
        <v>139</v>
      </c>
      <c r="FM63" s="61"/>
      <c r="FN63" s="80"/>
      <c r="FO63" s="91">
        <f ca="1" t="shared" si="24"/>
      </c>
      <c r="FP63" s="91">
        <f ca="1" t="shared" si="24"/>
      </c>
      <c r="FQ63" s="91">
        <f ca="1" t="shared" si="24"/>
      </c>
      <c r="FR63" s="91">
        <f ca="1" t="shared" si="24"/>
      </c>
      <c r="FS63" s="91">
        <f ca="1" t="shared" si="24"/>
      </c>
      <c r="FT63" s="91">
        <f ca="1" t="shared" si="24"/>
      </c>
      <c r="FU63" s="91">
        <f ca="1" t="shared" si="24"/>
      </c>
      <c r="FV63" s="91">
        <f ca="1" t="shared" si="24"/>
      </c>
      <c r="FW63" s="91">
        <f ca="1" t="shared" si="24"/>
      </c>
      <c r="FX63" s="91">
        <f ca="1" t="shared" si="24"/>
      </c>
      <c r="FY63" s="91">
        <f ca="1" t="shared" si="24"/>
      </c>
      <c r="FZ63" s="91">
        <f ca="1" t="shared" si="24"/>
      </c>
      <c r="GA63" s="91">
        <f ca="1" t="shared" si="24"/>
      </c>
      <c r="GB63" s="91">
        <f ca="1" t="shared" si="24"/>
      </c>
      <c r="GC63" s="91">
        <f ca="1" t="shared" si="24"/>
      </c>
      <c r="GD63" s="91">
        <f ca="1" t="shared" si="24"/>
      </c>
      <c r="GE63" s="91">
        <f ca="1" t="shared" si="23"/>
      </c>
      <c r="GF63" s="91">
        <f ca="1" t="shared" si="23"/>
      </c>
      <c r="GG63" s="91">
        <f ca="1" t="shared" si="23"/>
      </c>
      <c r="GH63" s="91">
        <f ca="1" t="shared" si="23"/>
      </c>
      <c r="GI63" s="91">
        <f ca="1" t="shared" si="23"/>
      </c>
      <c r="GJ63" s="91">
        <f ca="1" t="shared" si="23"/>
      </c>
      <c r="GK63" s="91">
        <f ca="1" t="shared" si="23"/>
      </c>
      <c r="GL63" s="91">
        <f ca="1" t="shared" si="23"/>
      </c>
      <c r="GM63" s="91">
        <f t="shared" si="12"/>
      </c>
      <c r="GN63" s="92"/>
      <c r="GO63" s="80"/>
      <c r="GP63" s="80"/>
      <c r="GQ63" s="80"/>
      <c r="GR63" s="80"/>
      <c r="GS63" s="80"/>
      <c r="GT63" s="80"/>
      <c r="GU63" s="68"/>
    </row>
    <row r="64" spans="1:203" ht="11.25" customHeight="1" hidden="1">
      <c r="A64" s="42">
        <v>60</v>
      </c>
      <c r="B64" s="22"/>
      <c r="C64" s="31"/>
      <c r="D64" s="124">
        <f t="shared" si="17"/>
      </c>
      <c r="E64" s="124">
        <f t="shared" si="18"/>
      </c>
      <c r="F64" s="128">
        <f t="shared" si="19"/>
      </c>
      <c r="G64" s="129" t="s">
        <v>139</v>
      </c>
      <c r="H64" s="4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112" t="s">
        <v>139</v>
      </c>
      <c r="FM64" s="61"/>
      <c r="FN64" s="80"/>
      <c r="FO64" s="91">
        <f ca="1" t="shared" si="24"/>
      </c>
      <c r="FP64" s="91">
        <f ca="1" t="shared" si="24"/>
      </c>
      <c r="FQ64" s="91">
        <f ca="1" t="shared" si="24"/>
      </c>
      <c r="FR64" s="91">
        <f ca="1" t="shared" si="24"/>
      </c>
      <c r="FS64" s="91">
        <f ca="1" t="shared" si="24"/>
      </c>
      <c r="FT64" s="91">
        <f ca="1" t="shared" si="24"/>
      </c>
      <c r="FU64" s="91">
        <f ca="1" t="shared" si="24"/>
      </c>
      <c r="FV64" s="91">
        <f ca="1" t="shared" si="24"/>
      </c>
      <c r="FW64" s="91">
        <f ca="1" t="shared" si="24"/>
      </c>
      <c r="FX64" s="91">
        <f ca="1" t="shared" si="24"/>
      </c>
      <c r="FY64" s="91">
        <f ca="1" t="shared" si="24"/>
      </c>
      <c r="FZ64" s="91">
        <f ca="1" t="shared" si="24"/>
      </c>
      <c r="GA64" s="91">
        <f ca="1" t="shared" si="24"/>
      </c>
      <c r="GB64" s="91">
        <f ca="1" t="shared" si="24"/>
      </c>
      <c r="GC64" s="91">
        <f ca="1" t="shared" si="24"/>
      </c>
      <c r="GD64" s="91">
        <f ca="1" t="shared" si="24"/>
      </c>
      <c r="GE64" s="91">
        <f ca="1" t="shared" si="23"/>
      </c>
      <c r="GF64" s="91">
        <f ca="1" t="shared" si="23"/>
      </c>
      <c r="GG64" s="91">
        <f ca="1" t="shared" si="23"/>
      </c>
      <c r="GH64" s="91">
        <f ca="1" t="shared" si="23"/>
      </c>
      <c r="GI64" s="91">
        <f ca="1" t="shared" si="23"/>
      </c>
      <c r="GJ64" s="91">
        <f ca="1" t="shared" si="23"/>
      </c>
      <c r="GK64" s="91">
        <f ca="1" t="shared" si="23"/>
      </c>
      <c r="GL64" s="91">
        <f ca="1" t="shared" si="23"/>
      </c>
      <c r="GM64" s="91">
        <f t="shared" si="12"/>
      </c>
      <c r="GN64" s="92"/>
      <c r="GO64" s="80"/>
      <c r="GP64" s="80"/>
      <c r="GQ64" s="80"/>
      <c r="GR64" s="80"/>
      <c r="GS64" s="80"/>
      <c r="GT64" s="80"/>
      <c r="GU64" s="68"/>
    </row>
    <row r="65" spans="1:203" ht="11.25" customHeight="1" hidden="1">
      <c r="A65" s="42">
        <v>61</v>
      </c>
      <c r="B65" s="22"/>
      <c r="C65" s="31"/>
      <c r="D65" s="124">
        <f t="shared" si="17"/>
      </c>
      <c r="E65" s="124">
        <f t="shared" si="18"/>
      </c>
      <c r="F65" s="128">
        <f t="shared" si="19"/>
      </c>
      <c r="G65" s="129" t="s">
        <v>139</v>
      </c>
      <c r="H65" s="4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112" t="s">
        <v>139</v>
      </c>
      <c r="FM65" s="61"/>
      <c r="FN65" s="80"/>
      <c r="FO65" s="91">
        <f ca="1" t="shared" si="24"/>
      </c>
      <c r="FP65" s="91">
        <f ca="1" t="shared" si="24"/>
      </c>
      <c r="FQ65" s="91">
        <f ca="1" t="shared" si="24"/>
      </c>
      <c r="FR65" s="91">
        <f ca="1" t="shared" si="24"/>
      </c>
      <c r="FS65" s="91">
        <f ca="1" t="shared" si="24"/>
      </c>
      <c r="FT65" s="91">
        <f ca="1" t="shared" si="24"/>
      </c>
      <c r="FU65" s="91">
        <f ca="1" t="shared" si="24"/>
      </c>
      <c r="FV65" s="91">
        <f ca="1" t="shared" si="24"/>
      </c>
      <c r="FW65" s="91">
        <f ca="1" t="shared" si="24"/>
      </c>
      <c r="FX65" s="91">
        <f ca="1" t="shared" si="24"/>
      </c>
      <c r="FY65" s="91">
        <f ca="1" t="shared" si="24"/>
      </c>
      <c r="FZ65" s="91">
        <f ca="1" t="shared" si="24"/>
      </c>
      <c r="GA65" s="91">
        <f ca="1" t="shared" si="24"/>
      </c>
      <c r="GB65" s="91">
        <f ca="1" t="shared" si="24"/>
      </c>
      <c r="GC65" s="91">
        <f ca="1" t="shared" si="24"/>
      </c>
      <c r="GD65" s="91">
        <f ca="1" t="shared" si="24"/>
      </c>
      <c r="GE65" s="91">
        <f ca="1" t="shared" si="23"/>
      </c>
      <c r="GF65" s="91">
        <f ca="1" t="shared" si="23"/>
      </c>
      <c r="GG65" s="91">
        <f ca="1" t="shared" si="23"/>
      </c>
      <c r="GH65" s="91">
        <f ca="1" t="shared" si="23"/>
      </c>
      <c r="GI65" s="91">
        <f ca="1" t="shared" si="23"/>
      </c>
      <c r="GJ65" s="91">
        <f ca="1" t="shared" si="23"/>
      </c>
      <c r="GK65" s="91">
        <f ca="1" t="shared" si="23"/>
      </c>
      <c r="GL65" s="91">
        <f ca="1" t="shared" si="23"/>
      </c>
      <c r="GM65" s="91">
        <f t="shared" si="12"/>
      </c>
      <c r="GN65" s="92"/>
      <c r="GO65" s="80"/>
      <c r="GP65" s="80"/>
      <c r="GQ65" s="80"/>
      <c r="GR65" s="80"/>
      <c r="GS65" s="80"/>
      <c r="GT65" s="80"/>
      <c r="GU65" s="68"/>
    </row>
    <row r="66" spans="1:203" ht="11.25" customHeight="1" hidden="1">
      <c r="A66" s="42">
        <v>62</v>
      </c>
      <c r="B66" s="22"/>
      <c r="C66" s="31"/>
      <c r="D66" s="124">
        <f t="shared" si="17"/>
      </c>
      <c r="E66" s="124">
        <f t="shared" si="18"/>
      </c>
      <c r="F66" s="128">
        <f t="shared" si="19"/>
      </c>
      <c r="G66" s="129" t="s">
        <v>139</v>
      </c>
      <c r="H66" s="4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112" t="s">
        <v>139</v>
      </c>
      <c r="FM66" s="61"/>
      <c r="FN66" s="80"/>
      <c r="FO66" s="91">
        <f ca="1" t="shared" si="24"/>
      </c>
      <c r="FP66" s="91">
        <f ca="1" t="shared" si="24"/>
      </c>
      <c r="FQ66" s="91">
        <f ca="1" t="shared" si="24"/>
      </c>
      <c r="FR66" s="91">
        <f ca="1" t="shared" si="24"/>
      </c>
      <c r="FS66" s="91">
        <f ca="1" t="shared" si="24"/>
      </c>
      <c r="FT66" s="91">
        <f ca="1" t="shared" si="24"/>
      </c>
      <c r="FU66" s="91">
        <f ca="1" t="shared" si="24"/>
      </c>
      <c r="FV66" s="91">
        <f ca="1" t="shared" si="24"/>
      </c>
      <c r="FW66" s="91">
        <f ca="1" t="shared" si="24"/>
      </c>
      <c r="FX66" s="91">
        <f ca="1" t="shared" si="24"/>
      </c>
      <c r="FY66" s="91">
        <f ca="1" t="shared" si="24"/>
      </c>
      <c r="FZ66" s="91">
        <f ca="1" t="shared" si="24"/>
      </c>
      <c r="GA66" s="91">
        <f ca="1" t="shared" si="24"/>
      </c>
      <c r="GB66" s="91">
        <f ca="1" t="shared" si="24"/>
      </c>
      <c r="GC66" s="91">
        <f ca="1" t="shared" si="24"/>
      </c>
      <c r="GD66" s="91">
        <f ca="1" t="shared" si="24"/>
      </c>
      <c r="GE66" s="91">
        <f ca="1" t="shared" si="23"/>
      </c>
      <c r="GF66" s="91">
        <f ca="1" t="shared" si="23"/>
      </c>
      <c r="GG66" s="91">
        <f ca="1" t="shared" si="23"/>
      </c>
      <c r="GH66" s="91">
        <f ca="1" t="shared" si="23"/>
      </c>
      <c r="GI66" s="91">
        <f ca="1" t="shared" si="23"/>
      </c>
      <c r="GJ66" s="91">
        <f ca="1" t="shared" si="23"/>
      </c>
      <c r="GK66" s="91">
        <f ca="1" t="shared" si="23"/>
      </c>
      <c r="GL66" s="91">
        <f ca="1" t="shared" si="23"/>
      </c>
      <c r="GM66" s="91">
        <f t="shared" si="12"/>
      </c>
      <c r="GN66" s="92"/>
      <c r="GO66" s="80"/>
      <c r="GP66" s="80"/>
      <c r="GQ66" s="80"/>
      <c r="GR66" s="80"/>
      <c r="GS66" s="80"/>
      <c r="GT66" s="80"/>
      <c r="GU66" s="68"/>
    </row>
    <row r="67" spans="1:203" ht="11.25" customHeight="1" hidden="1">
      <c r="A67" s="42">
        <v>63</v>
      </c>
      <c r="B67" s="22"/>
      <c r="C67" s="31"/>
      <c r="D67" s="124">
        <f t="shared" si="17"/>
      </c>
      <c r="E67" s="124">
        <f t="shared" si="18"/>
      </c>
      <c r="F67" s="128">
        <f t="shared" si="19"/>
      </c>
      <c r="G67" s="129" t="s">
        <v>139</v>
      </c>
      <c r="H67" s="4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112" t="s">
        <v>139</v>
      </c>
      <c r="FM67" s="61"/>
      <c r="FN67" s="80"/>
      <c r="FO67" s="91">
        <f ca="1" t="shared" si="24"/>
      </c>
      <c r="FP67" s="91">
        <f ca="1" t="shared" si="24"/>
      </c>
      <c r="FQ67" s="91">
        <f ca="1" t="shared" si="24"/>
      </c>
      <c r="FR67" s="91">
        <f ca="1" t="shared" si="24"/>
      </c>
      <c r="FS67" s="91">
        <f ca="1" t="shared" si="24"/>
      </c>
      <c r="FT67" s="91">
        <f ca="1" t="shared" si="24"/>
      </c>
      <c r="FU67" s="91">
        <f ca="1" t="shared" si="24"/>
      </c>
      <c r="FV67" s="91">
        <f ca="1" t="shared" si="24"/>
      </c>
      <c r="FW67" s="91">
        <f ca="1" t="shared" si="24"/>
      </c>
      <c r="FX67" s="91">
        <f ca="1" t="shared" si="24"/>
      </c>
      <c r="FY67" s="91">
        <f ca="1" t="shared" si="24"/>
      </c>
      <c r="FZ67" s="91">
        <f ca="1" t="shared" si="24"/>
      </c>
      <c r="GA67" s="91">
        <f ca="1" t="shared" si="24"/>
      </c>
      <c r="GB67" s="91">
        <f ca="1" t="shared" si="24"/>
      </c>
      <c r="GC67" s="91">
        <f ca="1" t="shared" si="24"/>
      </c>
      <c r="GD67" s="91">
        <f ca="1" t="shared" si="24"/>
      </c>
      <c r="GE67" s="91">
        <f ca="1" t="shared" si="23"/>
      </c>
      <c r="GF67" s="91">
        <f ca="1" t="shared" si="23"/>
      </c>
      <c r="GG67" s="91">
        <f ca="1" t="shared" si="23"/>
      </c>
      <c r="GH67" s="91">
        <f ca="1" t="shared" si="23"/>
      </c>
      <c r="GI67" s="91">
        <f ca="1" t="shared" si="23"/>
      </c>
      <c r="GJ67" s="91">
        <f ca="1" t="shared" si="23"/>
      </c>
      <c r="GK67" s="91">
        <f ca="1" t="shared" si="23"/>
      </c>
      <c r="GL67" s="91">
        <f ca="1" t="shared" si="23"/>
      </c>
      <c r="GM67" s="91">
        <f t="shared" si="12"/>
      </c>
      <c r="GN67" s="92"/>
      <c r="GO67" s="80"/>
      <c r="GP67" s="80"/>
      <c r="GQ67" s="80"/>
      <c r="GR67" s="80"/>
      <c r="GS67" s="80"/>
      <c r="GT67" s="80"/>
      <c r="GU67" s="68"/>
    </row>
    <row r="68" spans="1:203" ht="11.25" customHeight="1" hidden="1">
      <c r="A68" s="42">
        <v>64</v>
      </c>
      <c r="B68" s="22"/>
      <c r="C68" s="31"/>
      <c r="D68" s="124">
        <f t="shared" si="17"/>
      </c>
      <c r="E68" s="124">
        <f t="shared" si="18"/>
      </c>
      <c r="F68" s="128">
        <f t="shared" si="19"/>
      </c>
      <c r="G68" s="129" t="s">
        <v>139</v>
      </c>
      <c r="H68" s="4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112" t="s">
        <v>139</v>
      </c>
      <c r="FM68" s="61"/>
      <c r="FN68" s="80"/>
      <c r="FO68" s="91">
        <f ca="1" t="shared" si="24"/>
      </c>
      <c r="FP68" s="91">
        <f ca="1" t="shared" si="24"/>
      </c>
      <c r="FQ68" s="91">
        <f ca="1" t="shared" si="24"/>
      </c>
      <c r="FR68" s="91">
        <f ca="1" t="shared" si="24"/>
      </c>
      <c r="FS68" s="91">
        <f ca="1" t="shared" si="24"/>
      </c>
      <c r="FT68" s="91">
        <f ca="1" t="shared" si="24"/>
      </c>
      <c r="FU68" s="91">
        <f ca="1" t="shared" si="24"/>
      </c>
      <c r="FV68" s="91">
        <f ca="1" t="shared" si="24"/>
      </c>
      <c r="FW68" s="91">
        <f ca="1" t="shared" si="24"/>
      </c>
      <c r="FX68" s="91">
        <f ca="1" t="shared" si="24"/>
      </c>
      <c r="FY68" s="91">
        <f ca="1" t="shared" si="24"/>
      </c>
      <c r="FZ68" s="91">
        <f ca="1" t="shared" si="24"/>
      </c>
      <c r="GA68" s="91">
        <f ca="1" t="shared" si="24"/>
      </c>
      <c r="GB68" s="91">
        <f ca="1" t="shared" si="24"/>
      </c>
      <c r="GC68" s="91">
        <f ca="1" t="shared" si="24"/>
      </c>
      <c r="GD68" s="91">
        <f ca="1" t="shared" si="24"/>
      </c>
      <c r="GE68" s="91">
        <f ca="1" t="shared" si="23"/>
      </c>
      <c r="GF68" s="91">
        <f ca="1" t="shared" si="23"/>
      </c>
      <c r="GG68" s="91">
        <f ca="1" t="shared" si="23"/>
      </c>
      <c r="GH68" s="91">
        <f ca="1" t="shared" si="23"/>
      </c>
      <c r="GI68" s="91">
        <f ca="1" t="shared" si="23"/>
      </c>
      <c r="GJ68" s="91">
        <f ca="1" t="shared" si="23"/>
      </c>
      <c r="GK68" s="91">
        <f ca="1" t="shared" si="23"/>
      </c>
      <c r="GL68" s="91">
        <f ca="1" t="shared" si="23"/>
      </c>
      <c r="GM68" s="91">
        <f t="shared" si="12"/>
      </c>
      <c r="GN68" s="92"/>
      <c r="GO68" s="80"/>
      <c r="GP68" s="80"/>
      <c r="GQ68" s="80"/>
      <c r="GR68" s="80"/>
      <c r="GS68" s="80"/>
      <c r="GT68" s="80"/>
      <c r="GU68" s="68"/>
    </row>
    <row r="69" spans="1:203" ht="11.25" customHeight="1" hidden="1">
      <c r="A69" s="42">
        <v>65</v>
      </c>
      <c r="B69" s="22"/>
      <c r="C69" s="31"/>
      <c r="D69" s="124">
        <f aca="true" t="shared" si="25" ref="D69:D104">IF(F69&lt;&gt;"",HLOOKUP(MATCH(1,H69:FA69,-1),$H$3:$FA$4,2),"")</f>
      </c>
      <c r="E69" s="124">
        <f aca="true" t="shared" si="26" ref="E69:E100">IF(F69&lt;&gt;"",HLOOKUP(MATCH(2,H69:FA69,1),$H$3:$FA$4,2),"")</f>
      </c>
      <c r="F69" s="128">
        <f aca="true" t="shared" si="27" ref="F69:F104">IF(SUM(H69:FA69)&gt;0,SUM(H69:FA69)*Intv,"")</f>
      </c>
      <c r="G69" s="129" t="s">
        <v>139</v>
      </c>
      <c r="H69" s="4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112" t="s">
        <v>139</v>
      </c>
      <c r="FM69" s="61"/>
      <c r="FN69" s="80"/>
      <c r="FO69" s="91">
        <f ca="1" t="shared" si="24"/>
      </c>
      <c r="FP69" s="91">
        <f ca="1" t="shared" si="24"/>
      </c>
      <c r="FQ69" s="91">
        <f ca="1" t="shared" si="24"/>
      </c>
      <c r="FR69" s="91">
        <f ca="1" t="shared" si="24"/>
      </c>
      <c r="FS69" s="91">
        <f ca="1" t="shared" si="24"/>
      </c>
      <c r="FT69" s="91">
        <f ca="1" t="shared" si="24"/>
      </c>
      <c r="FU69" s="91">
        <f ca="1" t="shared" si="24"/>
      </c>
      <c r="FV69" s="91">
        <f ca="1" t="shared" si="24"/>
      </c>
      <c r="FW69" s="91">
        <f ca="1" t="shared" si="24"/>
      </c>
      <c r="FX69" s="91">
        <f ca="1" t="shared" si="24"/>
      </c>
      <c r="FY69" s="91">
        <f ca="1" t="shared" si="24"/>
      </c>
      <c r="FZ69" s="91">
        <f ca="1" t="shared" si="24"/>
      </c>
      <c r="GA69" s="91">
        <f ca="1" t="shared" si="24"/>
      </c>
      <c r="GB69" s="91">
        <f ca="1" t="shared" si="24"/>
      </c>
      <c r="GC69" s="91">
        <f ca="1" t="shared" si="24"/>
      </c>
      <c r="GD69" s="91">
        <f aca="true" ca="1" t="shared" si="28" ref="GD69:GL84">IF($C69&lt;&gt;0,SUM(INDIRECT(ADDRESS(CELL("row",$H69),8)&amp;":"&amp;ADDRESS(CELL("row",$H69),GD$4)))/$F69*$F$3*$C69,"")</f>
      </c>
      <c r="GE69" s="91">
        <f ca="1" t="shared" si="28"/>
      </c>
      <c r="GF69" s="91">
        <f ca="1" t="shared" si="28"/>
      </c>
      <c r="GG69" s="91">
        <f ca="1" t="shared" si="28"/>
      </c>
      <c r="GH69" s="91">
        <f ca="1" t="shared" si="28"/>
      </c>
      <c r="GI69" s="91">
        <f ca="1" t="shared" si="28"/>
      </c>
      <c r="GJ69" s="91">
        <f ca="1" t="shared" si="28"/>
      </c>
      <c r="GK69" s="91">
        <f ca="1" t="shared" si="28"/>
      </c>
      <c r="GL69" s="91">
        <f ca="1" t="shared" si="28"/>
      </c>
      <c r="GM69" s="91">
        <f t="shared" si="12"/>
      </c>
      <c r="GN69" s="92"/>
      <c r="GO69" s="80"/>
      <c r="GP69" s="80"/>
      <c r="GQ69" s="80"/>
      <c r="GR69" s="80"/>
      <c r="GS69" s="80"/>
      <c r="GT69" s="80"/>
      <c r="GU69" s="68"/>
    </row>
    <row r="70" spans="1:203" ht="11.25" customHeight="1" hidden="1">
      <c r="A70" s="42">
        <v>66</v>
      </c>
      <c r="B70" s="22"/>
      <c r="C70" s="31"/>
      <c r="D70" s="124">
        <f t="shared" si="25"/>
      </c>
      <c r="E70" s="124">
        <f t="shared" si="26"/>
      </c>
      <c r="F70" s="128">
        <f t="shared" si="27"/>
      </c>
      <c r="G70" s="129" t="s">
        <v>139</v>
      </c>
      <c r="H70" s="4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112" t="s">
        <v>139</v>
      </c>
      <c r="FM70" s="61"/>
      <c r="FN70" s="80"/>
      <c r="FO70" s="91">
        <f aca="true" ca="1" t="shared" si="29" ref="FO70:GD85">IF($C70&lt;&gt;0,SUM(INDIRECT(ADDRESS(CELL("row",$H70),8)&amp;":"&amp;ADDRESS(CELL("row",$H70),FO$4)))/$F70*$F$3*$C70,"")</f>
      </c>
      <c r="FP70" s="91">
        <f ca="1" t="shared" si="29"/>
      </c>
      <c r="FQ70" s="91">
        <f ca="1" t="shared" si="29"/>
      </c>
      <c r="FR70" s="91">
        <f ca="1" t="shared" si="29"/>
      </c>
      <c r="FS70" s="91">
        <f ca="1" t="shared" si="29"/>
      </c>
      <c r="FT70" s="91">
        <f ca="1" t="shared" si="29"/>
      </c>
      <c r="FU70" s="91">
        <f ca="1" t="shared" si="29"/>
      </c>
      <c r="FV70" s="91">
        <f ca="1" t="shared" si="29"/>
      </c>
      <c r="FW70" s="91">
        <f ca="1" t="shared" si="29"/>
      </c>
      <c r="FX70" s="91">
        <f ca="1" t="shared" si="29"/>
      </c>
      <c r="FY70" s="91">
        <f ca="1" t="shared" si="29"/>
      </c>
      <c r="FZ70" s="91">
        <f ca="1" t="shared" si="29"/>
      </c>
      <c r="GA70" s="91">
        <f ca="1" t="shared" si="29"/>
      </c>
      <c r="GB70" s="91">
        <f ca="1" t="shared" si="29"/>
      </c>
      <c r="GC70" s="91">
        <f ca="1" t="shared" si="29"/>
      </c>
      <c r="GD70" s="91">
        <f ca="1" t="shared" si="28"/>
      </c>
      <c r="GE70" s="91">
        <f ca="1" t="shared" si="28"/>
      </c>
      <c r="GF70" s="91">
        <f ca="1" t="shared" si="28"/>
      </c>
      <c r="GG70" s="91">
        <f ca="1" t="shared" si="28"/>
      </c>
      <c r="GH70" s="91">
        <f ca="1" t="shared" si="28"/>
      </c>
      <c r="GI70" s="91">
        <f ca="1" t="shared" si="28"/>
      </c>
      <c r="GJ70" s="91">
        <f ca="1" t="shared" si="28"/>
      </c>
      <c r="GK70" s="91">
        <f ca="1" t="shared" si="28"/>
      </c>
      <c r="GL70" s="91">
        <f ca="1" t="shared" si="28"/>
      </c>
      <c r="GM70" s="91">
        <f aca="true" t="shared" si="30" ref="GM70:GM104">IF(C70&gt;0,C70,"")</f>
      </c>
      <c r="GN70" s="92"/>
      <c r="GO70" s="80"/>
      <c r="GP70" s="80"/>
      <c r="GQ70" s="80"/>
      <c r="GR70" s="80"/>
      <c r="GS70" s="80"/>
      <c r="GT70" s="80"/>
      <c r="GU70" s="68"/>
    </row>
    <row r="71" spans="1:203" ht="11.25" customHeight="1" hidden="1">
      <c r="A71" s="42">
        <v>67</v>
      </c>
      <c r="B71" s="22"/>
      <c r="C71" s="31"/>
      <c r="D71" s="124">
        <f t="shared" si="25"/>
      </c>
      <c r="E71" s="124">
        <f t="shared" si="26"/>
      </c>
      <c r="F71" s="128">
        <f t="shared" si="27"/>
      </c>
      <c r="G71" s="129" t="s">
        <v>139</v>
      </c>
      <c r="H71" s="4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112" t="s">
        <v>139</v>
      </c>
      <c r="FM71" s="61"/>
      <c r="FN71" s="80"/>
      <c r="FO71" s="91">
        <f ca="1" t="shared" si="29"/>
      </c>
      <c r="FP71" s="91">
        <f ca="1" t="shared" si="29"/>
      </c>
      <c r="FQ71" s="91">
        <f ca="1" t="shared" si="29"/>
      </c>
      <c r="FR71" s="91">
        <f ca="1" t="shared" si="29"/>
      </c>
      <c r="FS71" s="91">
        <f ca="1" t="shared" si="29"/>
      </c>
      <c r="FT71" s="91">
        <f ca="1" t="shared" si="29"/>
      </c>
      <c r="FU71" s="91">
        <f ca="1" t="shared" si="29"/>
      </c>
      <c r="FV71" s="91">
        <f ca="1" t="shared" si="29"/>
      </c>
      <c r="FW71" s="91">
        <f ca="1" t="shared" si="29"/>
      </c>
      <c r="FX71" s="91">
        <f ca="1" t="shared" si="29"/>
      </c>
      <c r="FY71" s="91">
        <f ca="1" t="shared" si="29"/>
      </c>
      <c r="FZ71" s="91">
        <f ca="1" t="shared" si="29"/>
      </c>
      <c r="GA71" s="91">
        <f ca="1" t="shared" si="29"/>
      </c>
      <c r="GB71" s="91">
        <f ca="1" t="shared" si="29"/>
      </c>
      <c r="GC71" s="91">
        <f ca="1" t="shared" si="29"/>
      </c>
      <c r="GD71" s="91">
        <f ca="1" t="shared" si="28"/>
      </c>
      <c r="GE71" s="91">
        <f ca="1" t="shared" si="28"/>
      </c>
      <c r="GF71" s="91">
        <f ca="1" t="shared" si="28"/>
      </c>
      <c r="GG71" s="91">
        <f ca="1" t="shared" si="28"/>
      </c>
      <c r="GH71" s="91">
        <f ca="1" t="shared" si="28"/>
      </c>
      <c r="GI71" s="91">
        <f ca="1" t="shared" si="28"/>
      </c>
      <c r="GJ71" s="91">
        <f ca="1" t="shared" si="28"/>
      </c>
      <c r="GK71" s="91">
        <f ca="1" t="shared" si="28"/>
      </c>
      <c r="GL71" s="91">
        <f ca="1" t="shared" si="28"/>
      </c>
      <c r="GM71" s="91">
        <f t="shared" si="30"/>
      </c>
      <c r="GN71" s="92"/>
      <c r="GO71" s="80"/>
      <c r="GP71" s="80"/>
      <c r="GQ71" s="80"/>
      <c r="GR71" s="80"/>
      <c r="GS71" s="80"/>
      <c r="GT71" s="80"/>
      <c r="GU71" s="68"/>
    </row>
    <row r="72" spans="1:203" ht="11.25" customHeight="1" hidden="1">
      <c r="A72" s="42">
        <v>68</v>
      </c>
      <c r="B72" s="22"/>
      <c r="C72" s="31"/>
      <c r="D72" s="124">
        <f t="shared" si="25"/>
      </c>
      <c r="E72" s="124">
        <f t="shared" si="26"/>
      </c>
      <c r="F72" s="128">
        <f t="shared" si="27"/>
      </c>
      <c r="G72" s="129" t="s">
        <v>139</v>
      </c>
      <c r="H72" s="4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112" t="s">
        <v>139</v>
      </c>
      <c r="FM72" s="61"/>
      <c r="FN72" s="80"/>
      <c r="FO72" s="91">
        <f ca="1" t="shared" si="29"/>
      </c>
      <c r="FP72" s="91">
        <f ca="1" t="shared" si="29"/>
      </c>
      <c r="FQ72" s="91">
        <f ca="1" t="shared" si="29"/>
      </c>
      <c r="FR72" s="91">
        <f ca="1" t="shared" si="29"/>
      </c>
      <c r="FS72" s="91">
        <f ca="1" t="shared" si="29"/>
      </c>
      <c r="FT72" s="91">
        <f ca="1" t="shared" si="29"/>
      </c>
      <c r="FU72" s="91">
        <f ca="1" t="shared" si="29"/>
      </c>
      <c r="FV72" s="91">
        <f ca="1" t="shared" si="29"/>
      </c>
      <c r="FW72" s="91">
        <f ca="1" t="shared" si="29"/>
      </c>
      <c r="FX72" s="91">
        <f ca="1" t="shared" si="29"/>
      </c>
      <c r="FY72" s="91">
        <f ca="1" t="shared" si="29"/>
      </c>
      <c r="FZ72" s="91">
        <f ca="1" t="shared" si="29"/>
      </c>
      <c r="GA72" s="91">
        <f ca="1" t="shared" si="29"/>
      </c>
      <c r="GB72" s="91">
        <f ca="1" t="shared" si="29"/>
      </c>
      <c r="GC72" s="91">
        <f ca="1" t="shared" si="29"/>
      </c>
      <c r="GD72" s="91">
        <f ca="1" t="shared" si="28"/>
      </c>
      <c r="GE72" s="91">
        <f ca="1" t="shared" si="28"/>
      </c>
      <c r="GF72" s="91">
        <f ca="1" t="shared" si="28"/>
      </c>
      <c r="GG72" s="91">
        <f ca="1" t="shared" si="28"/>
      </c>
      <c r="GH72" s="91">
        <f ca="1" t="shared" si="28"/>
      </c>
      <c r="GI72" s="91">
        <f ca="1" t="shared" si="28"/>
      </c>
      <c r="GJ72" s="91">
        <f ca="1" t="shared" si="28"/>
      </c>
      <c r="GK72" s="91">
        <f ca="1" t="shared" si="28"/>
      </c>
      <c r="GL72" s="91">
        <f ca="1" t="shared" si="28"/>
      </c>
      <c r="GM72" s="91">
        <f t="shared" si="30"/>
      </c>
      <c r="GN72" s="92"/>
      <c r="GO72" s="80"/>
      <c r="GP72" s="80"/>
      <c r="GQ72" s="80"/>
      <c r="GR72" s="80"/>
      <c r="GS72" s="80"/>
      <c r="GT72" s="80"/>
      <c r="GU72" s="68"/>
    </row>
    <row r="73" spans="1:203" ht="11.25" customHeight="1" hidden="1">
      <c r="A73" s="42">
        <v>69</v>
      </c>
      <c r="B73" s="22"/>
      <c r="C73" s="31"/>
      <c r="D73" s="124">
        <f t="shared" si="25"/>
      </c>
      <c r="E73" s="124">
        <f t="shared" si="26"/>
      </c>
      <c r="F73" s="128">
        <f t="shared" si="27"/>
      </c>
      <c r="G73" s="129" t="s">
        <v>139</v>
      </c>
      <c r="H73" s="4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112" t="s">
        <v>139</v>
      </c>
      <c r="FM73" s="61"/>
      <c r="FN73" s="80"/>
      <c r="FO73" s="91">
        <f ca="1" t="shared" si="29"/>
      </c>
      <c r="FP73" s="91">
        <f ca="1" t="shared" si="29"/>
      </c>
      <c r="FQ73" s="91">
        <f ca="1" t="shared" si="29"/>
      </c>
      <c r="FR73" s="91">
        <f ca="1" t="shared" si="29"/>
      </c>
      <c r="FS73" s="91">
        <f ca="1" t="shared" si="29"/>
      </c>
      <c r="FT73" s="91">
        <f ca="1" t="shared" si="29"/>
      </c>
      <c r="FU73" s="91">
        <f ca="1" t="shared" si="29"/>
      </c>
      <c r="FV73" s="91">
        <f ca="1" t="shared" si="29"/>
      </c>
      <c r="FW73" s="91">
        <f ca="1" t="shared" si="29"/>
      </c>
      <c r="FX73" s="91">
        <f ca="1" t="shared" si="29"/>
      </c>
      <c r="FY73" s="91">
        <f ca="1" t="shared" si="29"/>
      </c>
      <c r="FZ73" s="91">
        <f ca="1" t="shared" si="29"/>
      </c>
      <c r="GA73" s="91">
        <f ca="1" t="shared" si="29"/>
      </c>
      <c r="GB73" s="91">
        <f ca="1" t="shared" si="29"/>
      </c>
      <c r="GC73" s="91">
        <f ca="1" t="shared" si="29"/>
      </c>
      <c r="GD73" s="91">
        <f ca="1" t="shared" si="28"/>
      </c>
      <c r="GE73" s="91">
        <f ca="1" t="shared" si="28"/>
      </c>
      <c r="GF73" s="91">
        <f ca="1" t="shared" si="28"/>
      </c>
      <c r="GG73" s="91">
        <f ca="1" t="shared" si="28"/>
      </c>
      <c r="GH73" s="91">
        <f ca="1" t="shared" si="28"/>
      </c>
      <c r="GI73" s="91">
        <f ca="1" t="shared" si="28"/>
      </c>
      <c r="GJ73" s="91">
        <f ca="1" t="shared" si="28"/>
      </c>
      <c r="GK73" s="91">
        <f ca="1" t="shared" si="28"/>
      </c>
      <c r="GL73" s="91">
        <f ca="1" t="shared" si="28"/>
      </c>
      <c r="GM73" s="91">
        <f t="shared" si="30"/>
      </c>
      <c r="GN73" s="92"/>
      <c r="GO73" s="80"/>
      <c r="GP73" s="80"/>
      <c r="GQ73" s="80"/>
      <c r="GR73" s="80"/>
      <c r="GS73" s="80"/>
      <c r="GT73" s="80"/>
      <c r="GU73" s="68"/>
    </row>
    <row r="74" spans="1:203" ht="11.25" customHeight="1" hidden="1">
      <c r="A74" s="42">
        <v>70</v>
      </c>
      <c r="B74" s="22"/>
      <c r="C74" s="31"/>
      <c r="D74" s="124">
        <f t="shared" si="25"/>
      </c>
      <c r="E74" s="124">
        <f t="shared" si="26"/>
      </c>
      <c r="F74" s="128">
        <f t="shared" si="27"/>
      </c>
      <c r="G74" s="129" t="s">
        <v>139</v>
      </c>
      <c r="H74" s="4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112" t="s">
        <v>139</v>
      </c>
      <c r="FM74" s="61"/>
      <c r="FN74" s="80"/>
      <c r="FO74" s="91">
        <f ca="1" t="shared" si="29"/>
      </c>
      <c r="FP74" s="91">
        <f ca="1" t="shared" si="29"/>
      </c>
      <c r="FQ74" s="91">
        <f ca="1" t="shared" si="29"/>
      </c>
      <c r="FR74" s="91">
        <f ca="1" t="shared" si="29"/>
      </c>
      <c r="FS74" s="91">
        <f ca="1" t="shared" si="29"/>
      </c>
      <c r="FT74" s="91">
        <f ca="1" t="shared" si="29"/>
      </c>
      <c r="FU74" s="91">
        <f ca="1" t="shared" si="29"/>
      </c>
      <c r="FV74" s="91">
        <f ca="1" t="shared" si="29"/>
      </c>
      <c r="FW74" s="91">
        <f ca="1" t="shared" si="29"/>
      </c>
      <c r="FX74" s="91">
        <f ca="1" t="shared" si="29"/>
      </c>
      <c r="FY74" s="91">
        <f ca="1" t="shared" si="29"/>
      </c>
      <c r="FZ74" s="91">
        <f ca="1" t="shared" si="29"/>
      </c>
      <c r="GA74" s="91">
        <f ca="1" t="shared" si="29"/>
      </c>
      <c r="GB74" s="91">
        <f ca="1" t="shared" si="29"/>
      </c>
      <c r="GC74" s="91">
        <f ca="1" t="shared" si="29"/>
      </c>
      <c r="GD74" s="91">
        <f ca="1" t="shared" si="28"/>
      </c>
      <c r="GE74" s="91">
        <f ca="1" t="shared" si="28"/>
      </c>
      <c r="GF74" s="91">
        <f ca="1" t="shared" si="28"/>
      </c>
      <c r="GG74" s="91">
        <f ca="1" t="shared" si="28"/>
      </c>
      <c r="GH74" s="91">
        <f ca="1" t="shared" si="28"/>
      </c>
      <c r="GI74" s="91">
        <f ca="1" t="shared" si="28"/>
      </c>
      <c r="GJ74" s="91">
        <f ca="1" t="shared" si="28"/>
      </c>
      <c r="GK74" s="91">
        <f ca="1" t="shared" si="28"/>
      </c>
      <c r="GL74" s="91">
        <f ca="1" t="shared" si="28"/>
      </c>
      <c r="GM74" s="91">
        <f t="shared" si="30"/>
      </c>
      <c r="GN74" s="92"/>
      <c r="GO74" s="80"/>
      <c r="GP74" s="80"/>
      <c r="GQ74" s="80"/>
      <c r="GR74" s="80"/>
      <c r="GS74" s="80"/>
      <c r="GT74" s="80"/>
      <c r="GU74" s="68"/>
    </row>
    <row r="75" spans="1:203" ht="11.25" customHeight="1" hidden="1">
      <c r="A75" s="42">
        <v>71</v>
      </c>
      <c r="B75" s="22"/>
      <c r="C75" s="31"/>
      <c r="D75" s="124">
        <f t="shared" si="25"/>
      </c>
      <c r="E75" s="124">
        <f t="shared" si="26"/>
      </c>
      <c r="F75" s="128">
        <f t="shared" si="27"/>
      </c>
      <c r="G75" s="129" t="s">
        <v>139</v>
      </c>
      <c r="H75" s="4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112" t="s">
        <v>139</v>
      </c>
      <c r="FM75" s="61"/>
      <c r="FN75" s="80"/>
      <c r="FO75" s="91">
        <f ca="1" t="shared" si="29"/>
      </c>
      <c r="FP75" s="91">
        <f ca="1" t="shared" si="29"/>
      </c>
      <c r="FQ75" s="91">
        <f ca="1" t="shared" si="29"/>
      </c>
      <c r="FR75" s="91">
        <f ca="1" t="shared" si="29"/>
      </c>
      <c r="FS75" s="91">
        <f ca="1" t="shared" si="29"/>
      </c>
      <c r="FT75" s="91">
        <f ca="1" t="shared" si="29"/>
      </c>
      <c r="FU75" s="91">
        <f ca="1" t="shared" si="29"/>
      </c>
      <c r="FV75" s="91">
        <f ca="1" t="shared" si="29"/>
      </c>
      <c r="FW75" s="91">
        <f ca="1" t="shared" si="29"/>
      </c>
      <c r="FX75" s="91">
        <f ca="1" t="shared" si="29"/>
      </c>
      <c r="FY75" s="91">
        <f ca="1" t="shared" si="29"/>
      </c>
      <c r="FZ75" s="91">
        <f ca="1" t="shared" si="29"/>
      </c>
      <c r="GA75" s="91">
        <f ca="1" t="shared" si="29"/>
      </c>
      <c r="GB75" s="91">
        <f ca="1" t="shared" si="29"/>
      </c>
      <c r="GC75" s="91">
        <f ca="1" t="shared" si="29"/>
      </c>
      <c r="GD75" s="91">
        <f ca="1" t="shared" si="28"/>
      </c>
      <c r="GE75" s="91">
        <f ca="1" t="shared" si="28"/>
      </c>
      <c r="GF75" s="91">
        <f ca="1" t="shared" si="28"/>
      </c>
      <c r="GG75" s="91">
        <f ca="1" t="shared" si="28"/>
      </c>
      <c r="GH75" s="91">
        <f ca="1" t="shared" si="28"/>
      </c>
      <c r="GI75" s="91">
        <f ca="1" t="shared" si="28"/>
      </c>
      <c r="GJ75" s="91">
        <f ca="1" t="shared" si="28"/>
      </c>
      <c r="GK75" s="91">
        <f ca="1" t="shared" si="28"/>
      </c>
      <c r="GL75" s="91">
        <f ca="1" t="shared" si="28"/>
      </c>
      <c r="GM75" s="91">
        <f t="shared" si="30"/>
      </c>
      <c r="GN75" s="92"/>
      <c r="GO75" s="80"/>
      <c r="GP75" s="80"/>
      <c r="GQ75" s="80"/>
      <c r="GR75" s="80"/>
      <c r="GS75" s="80"/>
      <c r="GT75" s="80"/>
      <c r="GU75" s="68"/>
    </row>
    <row r="76" spans="1:203" ht="11.25" customHeight="1" hidden="1">
      <c r="A76" s="42">
        <v>72</v>
      </c>
      <c r="B76" s="22"/>
      <c r="C76" s="31"/>
      <c r="D76" s="124">
        <f t="shared" si="25"/>
      </c>
      <c r="E76" s="124">
        <f t="shared" si="26"/>
      </c>
      <c r="F76" s="128">
        <f t="shared" si="27"/>
      </c>
      <c r="G76" s="129" t="s">
        <v>139</v>
      </c>
      <c r="H76" s="4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112" t="s">
        <v>139</v>
      </c>
      <c r="FM76" s="61"/>
      <c r="FN76" s="80"/>
      <c r="FO76" s="91">
        <f ca="1" t="shared" si="29"/>
      </c>
      <c r="FP76" s="91">
        <f ca="1" t="shared" si="29"/>
      </c>
      <c r="FQ76" s="91">
        <f ca="1" t="shared" si="29"/>
      </c>
      <c r="FR76" s="91">
        <f ca="1" t="shared" si="29"/>
      </c>
      <c r="FS76" s="91">
        <f ca="1" t="shared" si="29"/>
      </c>
      <c r="FT76" s="91">
        <f ca="1" t="shared" si="29"/>
      </c>
      <c r="FU76" s="91">
        <f ca="1" t="shared" si="29"/>
      </c>
      <c r="FV76" s="91">
        <f ca="1" t="shared" si="29"/>
      </c>
      <c r="FW76" s="91">
        <f ca="1" t="shared" si="29"/>
      </c>
      <c r="FX76" s="91">
        <f ca="1" t="shared" si="29"/>
      </c>
      <c r="FY76" s="91">
        <f ca="1" t="shared" si="29"/>
      </c>
      <c r="FZ76" s="91">
        <f ca="1" t="shared" si="29"/>
      </c>
      <c r="GA76" s="91">
        <f ca="1" t="shared" si="29"/>
      </c>
      <c r="GB76" s="91">
        <f ca="1" t="shared" si="29"/>
      </c>
      <c r="GC76" s="91">
        <f ca="1" t="shared" si="29"/>
      </c>
      <c r="GD76" s="91">
        <f ca="1" t="shared" si="28"/>
      </c>
      <c r="GE76" s="91">
        <f ca="1" t="shared" si="28"/>
      </c>
      <c r="GF76" s="91">
        <f ca="1" t="shared" si="28"/>
      </c>
      <c r="GG76" s="91">
        <f ca="1" t="shared" si="28"/>
      </c>
      <c r="GH76" s="91">
        <f ca="1" t="shared" si="28"/>
      </c>
      <c r="GI76" s="91">
        <f ca="1" t="shared" si="28"/>
      </c>
      <c r="GJ76" s="91">
        <f ca="1" t="shared" si="28"/>
      </c>
      <c r="GK76" s="91">
        <f ca="1" t="shared" si="28"/>
      </c>
      <c r="GL76" s="91">
        <f ca="1" t="shared" si="28"/>
      </c>
      <c r="GM76" s="91">
        <f t="shared" si="30"/>
      </c>
      <c r="GN76" s="92"/>
      <c r="GO76" s="80"/>
      <c r="GP76" s="80"/>
      <c r="GQ76" s="80"/>
      <c r="GR76" s="80"/>
      <c r="GS76" s="80"/>
      <c r="GT76" s="80"/>
      <c r="GU76" s="68"/>
    </row>
    <row r="77" spans="1:203" ht="11.25" customHeight="1" hidden="1">
      <c r="A77" s="42">
        <v>73</v>
      </c>
      <c r="B77" s="22"/>
      <c r="C77" s="31"/>
      <c r="D77" s="124">
        <f t="shared" si="25"/>
      </c>
      <c r="E77" s="124">
        <f t="shared" si="26"/>
      </c>
      <c r="F77" s="128">
        <f t="shared" si="27"/>
      </c>
      <c r="G77" s="129" t="s">
        <v>139</v>
      </c>
      <c r="H77" s="4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112" t="s">
        <v>139</v>
      </c>
      <c r="FM77" s="61"/>
      <c r="FN77" s="80"/>
      <c r="FO77" s="91">
        <f ca="1" t="shared" si="29"/>
      </c>
      <c r="FP77" s="91">
        <f ca="1" t="shared" si="29"/>
      </c>
      <c r="FQ77" s="91">
        <f ca="1" t="shared" si="29"/>
      </c>
      <c r="FR77" s="91">
        <f ca="1" t="shared" si="29"/>
      </c>
      <c r="FS77" s="91">
        <f ca="1" t="shared" si="29"/>
      </c>
      <c r="FT77" s="91">
        <f ca="1" t="shared" si="29"/>
      </c>
      <c r="FU77" s="91">
        <f ca="1" t="shared" si="29"/>
      </c>
      <c r="FV77" s="91">
        <f ca="1" t="shared" si="29"/>
      </c>
      <c r="FW77" s="91">
        <f ca="1" t="shared" si="29"/>
      </c>
      <c r="FX77" s="91">
        <f ca="1" t="shared" si="29"/>
      </c>
      <c r="FY77" s="91">
        <f ca="1" t="shared" si="29"/>
      </c>
      <c r="FZ77" s="91">
        <f ca="1" t="shared" si="29"/>
      </c>
      <c r="GA77" s="91">
        <f ca="1" t="shared" si="29"/>
      </c>
      <c r="GB77" s="91">
        <f ca="1" t="shared" si="29"/>
      </c>
      <c r="GC77" s="91">
        <f ca="1" t="shared" si="29"/>
      </c>
      <c r="GD77" s="91">
        <f ca="1" t="shared" si="28"/>
      </c>
      <c r="GE77" s="91">
        <f ca="1" t="shared" si="28"/>
      </c>
      <c r="GF77" s="91">
        <f ca="1" t="shared" si="28"/>
      </c>
      <c r="GG77" s="91">
        <f ca="1" t="shared" si="28"/>
      </c>
      <c r="GH77" s="91">
        <f ca="1" t="shared" si="28"/>
      </c>
      <c r="GI77" s="91">
        <f ca="1" t="shared" si="28"/>
      </c>
      <c r="GJ77" s="91">
        <f ca="1" t="shared" si="28"/>
      </c>
      <c r="GK77" s="91">
        <f ca="1" t="shared" si="28"/>
      </c>
      <c r="GL77" s="91">
        <f ca="1" t="shared" si="28"/>
      </c>
      <c r="GM77" s="91">
        <f t="shared" si="30"/>
      </c>
      <c r="GN77" s="92"/>
      <c r="GO77" s="80"/>
      <c r="GP77" s="80"/>
      <c r="GQ77" s="80"/>
      <c r="GR77" s="80"/>
      <c r="GS77" s="80"/>
      <c r="GT77" s="80"/>
      <c r="GU77" s="68"/>
    </row>
    <row r="78" spans="1:203" ht="11.25" customHeight="1" hidden="1">
      <c r="A78" s="42">
        <v>74</v>
      </c>
      <c r="B78" s="22"/>
      <c r="C78" s="31"/>
      <c r="D78" s="124">
        <f t="shared" si="25"/>
      </c>
      <c r="E78" s="124">
        <f t="shared" si="26"/>
      </c>
      <c r="F78" s="128">
        <f t="shared" si="27"/>
      </c>
      <c r="G78" s="129" t="s">
        <v>139</v>
      </c>
      <c r="H78" s="4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112" t="s">
        <v>139</v>
      </c>
      <c r="FM78" s="61"/>
      <c r="FN78" s="80"/>
      <c r="FO78" s="91">
        <f ca="1" t="shared" si="29"/>
      </c>
      <c r="FP78" s="91">
        <f ca="1" t="shared" si="29"/>
      </c>
      <c r="FQ78" s="91">
        <f ca="1" t="shared" si="29"/>
      </c>
      <c r="FR78" s="91">
        <f ca="1" t="shared" si="29"/>
      </c>
      <c r="FS78" s="91">
        <f ca="1" t="shared" si="29"/>
      </c>
      <c r="FT78" s="91">
        <f ca="1" t="shared" si="29"/>
      </c>
      <c r="FU78" s="91">
        <f ca="1" t="shared" si="29"/>
      </c>
      <c r="FV78" s="91">
        <f ca="1" t="shared" si="29"/>
      </c>
      <c r="FW78" s="91">
        <f ca="1" t="shared" si="29"/>
      </c>
      <c r="FX78" s="91">
        <f ca="1" t="shared" si="29"/>
      </c>
      <c r="FY78" s="91">
        <f ca="1" t="shared" si="29"/>
      </c>
      <c r="FZ78" s="91">
        <f ca="1" t="shared" si="29"/>
      </c>
      <c r="GA78" s="91">
        <f ca="1" t="shared" si="29"/>
      </c>
      <c r="GB78" s="91">
        <f ca="1" t="shared" si="29"/>
      </c>
      <c r="GC78" s="91">
        <f ca="1" t="shared" si="29"/>
      </c>
      <c r="GD78" s="91">
        <f ca="1" t="shared" si="28"/>
      </c>
      <c r="GE78" s="91">
        <f ca="1" t="shared" si="28"/>
      </c>
      <c r="GF78" s="91">
        <f ca="1" t="shared" si="28"/>
      </c>
      <c r="GG78" s="91">
        <f ca="1" t="shared" si="28"/>
      </c>
      <c r="GH78" s="91">
        <f ca="1" t="shared" si="28"/>
      </c>
      <c r="GI78" s="91">
        <f ca="1" t="shared" si="28"/>
      </c>
      <c r="GJ78" s="91">
        <f ca="1" t="shared" si="28"/>
      </c>
      <c r="GK78" s="91">
        <f ca="1" t="shared" si="28"/>
      </c>
      <c r="GL78" s="91">
        <f ca="1" t="shared" si="28"/>
      </c>
      <c r="GM78" s="91">
        <f t="shared" si="30"/>
      </c>
      <c r="GN78" s="92"/>
      <c r="GO78" s="80"/>
      <c r="GP78" s="80"/>
      <c r="GQ78" s="80"/>
      <c r="GR78" s="80"/>
      <c r="GS78" s="80"/>
      <c r="GT78" s="80"/>
      <c r="GU78" s="68"/>
    </row>
    <row r="79" spans="1:203" ht="11.25" customHeight="1" hidden="1">
      <c r="A79" s="42">
        <v>75</v>
      </c>
      <c r="B79" s="22"/>
      <c r="C79" s="31"/>
      <c r="D79" s="124">
        <f t="shared" si="25"/>
      </c>
      <c r="E79" s="124">
        <f t="shared" si="26"/>
      </c>
      <c r="F79" s="128">
        <f t="shared" si="27"/>
      </c>
      <c r="G79" s="129" t="s">
        <v>139</v>
      </c>
      <c r="H79" s="4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112" t="s">
        <v>139</v>
      </c>
      <c r="FM79" s="61"/>
      <c r="FN79" s="80"/>
      <c r="FO79" s="91">
        <f ca="1" t="shared" si="29"/>
      </c>
      <c r="FP79" s="91">
        <f ca="1" t="shared" si="29"/>
      </c>
      <c r="FQ79" s="91">
        <f ca="1" t="shared" si="29"/>
      </c>
      <c r="FR79" s="91">
        <f ca="1" t="shared" si="29"/>
      </c>
      <c r="FS79" s="91">
        <f ca="1" t="shared" si="29"/>
      </c>
      <c r="FT79" s="91">
        <f ca="1" t="shared" si="29"/>
      </c>
      <c r="FU79" s="91">
        <f ca="1" t="shared" si="29"/>
      </c>
      <c r="FV79" s="91">
        <f ca="1" t="shared" si="29"/>
      </c>
      <c r="FW79" s="91">
        <f ca="1" t="shared" si="29"/>
      </c>
      <c r="FX79" s="91">
        <f ca="1" t="shared" si="29"/>
      </c>
      <c r="FY79" s="91">
        <f ca="1" t="shared" si="29"/>
      </c>
      <c r="FZ79" s="91">
        <f ca="1" t="shared" si="29"/>
      </c>
      <c r="GA79" s="91">
        <f ca="1" t="shared" si="29"/>
      </c>
      <c r="GB79" s="91">
        <f ca="1" t="shared" si="29"/>
      </c>
      <c r="GC79" s="91">
        <f ca="1" t="shared" si="29"/>
      </c>
      <c r="GD79" s="91">
        <f ca="1" t="shared" si="28"/>
      </c>
      <c r="GE79" s="91">
        <f ca="1" t="shared" si="28"/>
      </c>
      <c r="GF79" s="91">
        <f ca="1" t="shared" si="28"/>
      </c>
      <c r="GG79" s="91">
        <f ca="1" t="shared" si="28"/>
      </c>
      <c r="GH79" s="91">
        <f ca="1" t="shared" si="28"/>
      </c>
      <c r="GI79" s="91">
        <f ca="1" t="shared" si="28"/>
      </c>
      <c r="GJ79" s="91">
        <f ca="1" t="shared" si="28"/>
      </c>
      <c r="GK79" s="91">
        <f ca="1" t="shared" si="28"/>
      </c>
      <c r="GL79" s="91">
        <f ca="1" t="shared" si="28"/>
      </c>
      <c r="GM79" s="91">
        <f t="shared" si="30"/>
      </c>
      <c r="GN79" s="92"/>
      <c r="GO79" s="80"/>
      <c r="GP79" s="80"/>
      <c r="GQ79" s="80"/>
      <c r="GR79" s="80"/>
      <c r="GS79" s="80"/>
      <c r="GT79" s="80"/>
      <c r="GU79" s="68"/>
    </row>
    <row r="80" spans="1:203" ht="11.25" customHeight="1" hidden="1">
      <c r="A80" s="42">
        <v>76</v>
      </c>
      <c r="B80" s="22"/>
      <c r="C80" s="31"/>
      <c r="D80" s="124">
        <f t="shared" si="25"/>
      </c>
      <c r="E80" s="124">
        <f t="shared" si="26"/>
      </c>
      <c r="F80" s="128">
        <f t="shared" si="27"/>
      </c>
      <c r="G80" s="129" t="s">
        <v>139</v>
      </c>
      <c r="H80" s="4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112" t="s">
        <v>139</v>
      </c>
      <c r="FM80" s="61"/>
      <c r="FN80" s="80"/>
      <c r="FO80" s="91">
        <f ca="1" t="shared" si="29"/>
      </c>
      <c r="FP80" s="91">
        <f ca="1" t="shared" si="29"/>
      </c>
      <c r="FQ80" s="91">
        <f ca="1" t="shared" si="29"/>
      </c>
      <c r="FR80" s="91">
        <f ca="1" t="shared" si="29"/>
      </c>
      <c r="FS80" s="91">
        <f ca="1" t="shared" si="29"/>
      </c>
      <c r="FT80" s="91">
        <f ca="1" t="shared" si="29"/>
      </c>
      <c r="FU80" s="91">
        <f ca="1" t="shared" si="29"/>
      </c>
      <c r="FV80" s="91">
        <f ca="1" t="shared" si="29"/>
      </c>
      <c r="FW80" s="91">
        <f ca="1" t="shared" si="29"/>
      </c>
      <c r="FX80" s="91">
        <f ca="1" t="shared" si="29"/>
      </c>
      <c r="FY80" s="91">
        <f ca="1" t="shared" si="29"/>
      </c>
      <c r="FZ80" s="91">
        <f ca="1" t="shared" si="29"/>
      </c>
      <c r="GA80" s="91">
        <f ca="1" t="shared" si="29"/>
      </c>
      <c r="GB80" s="91">
        <f ca="1" t="shared" si="29"/>
      </c>
      <c r="GC80" s="91">
        <f ca="1" t="shared" si="29"/>
      </c>
      <c r="GD80" s="91">
        <f ca="1" t="shared" si="28"/>
      </c>
      <c r="GE80" s="91">
        <f ca="1" t="shared" si="28"/>
      </c>
      <c r="GF80" s="91">
        <f ca="1" t="shared" si="28"/>
      </c>
      <c r="GG80" s="91">
        <f ca="1" t="shared" si="28"/>
      </c>
      <c r="GH80" s="91">
        <f ca="1" t="shared" si="28"/>
      </c>
      <c r="GI80" s="91">
        <f ca="1" t="shared" si="28"/>
      </c>
      <c r="GJ80" s="91">
        <f ca="1" t="shared" si="28"/>
      </c>
      <c r="GK80" s="91">
        <f ca="1" t="shared" si="28"/>
      </c>
      <c r="GL80" s="91">
        <f ca="1" t="shared" si="28"/>
      </c>
      <c r="GM80" s="91">
        <f t="shared" si="30"/>
      </c>
      <c r="GN80" s="92"/>
      <c r="GO80" s="80"/>
      <c r="GP80" s="80"/>
      <c r="GQ80" s="80"/>
      <c r="GR80" s="80"/>
      <c r="GS80" s="80"/>
      <c r="GT80" s="80"/>
      <c r="GU80" s="68"/>
    </row>
    <row r="81" spans="1:203" ht="11.25" customHeight="1" hidden="1">
      <c r="A81" s="42">
        <v>77</v>
      </c>
      <c r="B81" s="22"/>
      <c r="C81" s="31"/>
      <c r="D81" s="124">
        <f t="shared" si="25"/>
      </c>
      <c r="E81" s="124">
        <f t="shared" si="26"/>
      </c>
      <c r="F81" s="128">
        <f t="shared" si="27"/>
      </c>
      <c r="G81" s="129" t="s">
        <v>139</v>
      </c>
      <c r="H81" s="4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112" t="s">
        <v>139</v>
      </c>
      <c r="FM81" s="61"/>
      <c r="FN81" s="80"/>
      <c r="FO81" s="91">
        <f ca="1" t="shared" si="29"/>
      </c>
      <c r="FP81" s="91">
        <f ca="1" t="shared" si="29"/>
      </c>
      <c r="FQ81" s="91">
        <f ca="1" t="shared" si="29"/>
      </c>
      <c r="FR81" s="91">
        <f ca="1" t="shared" si="29"/>
      </c>
      <c r="FS81" s="91">
        <f ca="1" t="shared" si="29"/>
      </c>
      <c r="FT81" s="91">
        <f ca="1" t="shared" si="29"/>
      </c>
      <c r="FU81" s="91">
        <f ca="1" t="shared" si="29"/>
      </c>
      <c r="FV81" s="91">
        <f ca="1" t="shared" si="29"/>
      </c>
      <c r="FW81" s="91">
        <f ca="1" t="shared" si="29"/>
      </c>
      <c r="FX81" s="91">
        <f ca="1" t="shared" si="29"/>
      </c>
      <c r="FY81" s="91">
        <f ca="1" t="shared" si="29"/>
      </c>
      <c r="FZ81" s="91">
        <f ca="1" t="shared" si="29"/>
      </c>
      <c r="GA81" s="91">
        <f ca="1" t="shared" si="29"/>
      </c>
      <c r="GB81" s="91">
        <f ca="1" t="shared" si="29"/>
      </c>
      <c r="GC81" s="91">
        <f ca="1" t="shared" si="29"/>
      </c>
      <c r="GD81" s="91">
        <f ca="1" t="shared" si="28"/>
      </c>
      <c r="GE81" s="91">
        <f ca="1" t="shared" si="28"/>
      </c>
      <c r="GF81" s="91">
        <f ca="1" t="shared" si="28"/>
      </c>
      <c r="GG81" s="91">
        <f ca="1" t="shared" si="28"/>
      </c>
      <c r="GH81" s="91">
        <f ca="1" t="shared" si="28"/>
      </c>
      <c r="GI81" s="91">
        <f ca="1" t="shared" si="28"/>
      </c>
      <c r="GJ81" s="91">
        <f ca="1" t="shared" si="28"/>
      </c>
      <c r="GK81" s="91">
        <f ca="1" t="shared" si="28"/>
      </c>
      <c r="GL81" s="91">
        <f ca="1" t="shared" si="28"/>
      </c>
      <c r="GM81" s="91">
        <f t="shared" si="30"/>
      </c>
      <c r="GN81" s="92"/>
      <c r="GO81" s="80"/>
      <c r="GP81" s="80"/>
      <c r="GQ81" s="80"/>
      <c r="GR81" s="80"/>
      <c r="GS81" s="80"/>
      <c r="GT81" s="80"/>
      <c r="GU81" s="68"/>
    </row>
    <row r="82" spans="1:203" ht="11.25" customHeight="1" hidden="1">
      <c r="A82" s="42">
        <v>78</v>
      </c>
      <c r="B82" s="22"/>
      <c r="C82" s="31"/>
      <c r="D82" s="124">
        <f t="shared" si="25"/>
      </c>
      <c r="E82" s="124">
        <f t="shared" si="26"/>
      </c>
      <c r="F82" s="128">
        <f t="shared" si="27"/>
      </c>
      <c r="G82" s="129" t="s">
        <v>139</v>
      </c>
      <c r="H82" s="4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112" t="s">
        <v>139</v>
      </c>
      <c r="FM82" s="61"/>
      <c r="FN82" s="80"/>
      <c r="FO82" s="91">
        <f ca="1" t="shared" si="29"/>
      </c>
      <c r="FP82" s="91">
        <f ca="1" t="shared" si="29"/>
      </c>
      <c r="FQ82" s="91">
        <f ca="1" t="shared" si="29"/>
      </c>
      <c r="FR82" s="91">
        <f ca="1" t="shared" si="29"/>
      </c>
      <c r="FS82" s="91">
        <f ca="1" t="shared" si="29"/>
      </c>
      <c r="FT82" s="91">
        <f ca="1" t="shared" si="29"/>
      </c>
      <c r="FU82" s="91">
        <f ca="1" t="shared" si="29"/>
      </c>
      <c r="FV82" s="91">
        <f ca="1" t="shared" si="29"/>
      </c>
      <c r="FW82" s="91">
        <f ca="1" t="shared" si="29"/>
      </c>
      <c r="FX82" s="91">
        <f ca="1" t="shared" si="29"/>
      </c>
      <c r="FY82" s="91">
        <f ca="1" t="shared" si="29"/>
      </c>
      <c r="FZ82" s="91">
        <f ca="1" t="shared" si="29"/>
      </c>
      <c r="GA82" s="91">
        <f ca="1" t="shared" si="29"/>
      </c>
      <c r="GB82" s="91">
        <f ca="1" t="shared" si="29"/>
      </c>
      <c r="GC82" s="91">
        <f ca="1" t="shared" si="29"/>
      </c>
      <c r="GD82" s="91">
        <f ca="1" t="shared" si="28"/>
      </c>
      <c r="GE82" s="91">
        <f ca="1" t="shared" si="28"/>
      </c>
      <c r="GF82" s="91">
        <f ca="1" t="shared" si="28"/>
      </c>
      <c r="GG82" s="91">
        <f ca="1" t="shared" si="28"/>
      </c>
      <c r="GH82" s="91">
        <f ca="1" t="shared" si="28"/>
      </c>
      <c r="GI82" s="91">
        <f ca="1" t="shared" si="28"/>
      </c>
      <c r="GJ82" s="91">
        <f ca="1" t="shared" si="28"/>
      </c>
      <c r="GK82" s="91">
        <f ca="1" t="shared" si="28"/>
      </c>
      <c r="GL82" s="91">
        <f ca="1" t="shared" si="28"/>
      </c>
      <c r="GM82" s="91">
        <f t="shared" si="30"/>
      </c>
      <c r="GN82" s="92"/>
      <c r="GO82" s="80"/>
      <c r="GP82" s="80"/>
      <c r="GQ82" s="80"/>
      <c r="GR82" s="80"/>
      <c r="GS82" s="80"/>
      <c r="GT82" s="80"/>
      <c r="GU82" s="68"/>
    </row>
    <row r="83" spans="1:203" ht="11.25" customHeight="1" hidden="1">
      <c r="A83" s="42">
        <v>79</v>
      </c>
      <c r="B83" s="22"/>
      <c r="C83" s="31"/>
      <c r="D83" s="124">
        <f t="shared" si="25"/>
      </c>
      <c r="E83" s="124">
        <f t="shared" si="26"/>
      </c>
      <c r="F83" s="128">
        <f t="shared" si="27"/>
      </c>
      <c r="G83" s="129" t="s">
        <v>139</v>
      </c>
      <c r="H83" s="4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112" t="s">
        <v>139</v>
      </c>
      <c r="FM83" s="61"/>
      <c r="FN83" s="80"/>
      <c r="FO83" s="91">
        <f ca="1" t="shared" si="29"/>
      </c>
      <c r="FP83" s="91">
        <f ca="1" t="shared" si="29"/>
      </c>
      <c r="FQ83" s="91">
        <f ca="1" t="shared" si="29"/>
      </c>
      <c r="FR83" s="91">
        <f ca="1" t="shared" si="29"/>
      </c>
      <c r="FS83" s="91">
        <f ca="1" t="shared" si="29"/>
      </c>
      <c r="FT83" s="91">
        <f ca="1" t="shared" si="29"/>
      </c>
      <c r="FU83" s="91">
        <f ca="1" t="shared" si="29"/>
      </c>
      <c r="FV83" s="91">
        <f ca="1" t="shared" si="29"/>
      </c>
      <c r="FW83" s="91">
        <f ca="1" t="shared" si="29"/>
      </c>
      <c r="FX83" s="91">
        <f ca="1" t="shared" si="29"/>
      </c>
      <c r="FY83" s="91">
        <f ca="1" t="shared" si="29"/>
      </c>
      <c r="FZ83" s="91">
        <f ca="1" t="shared" si="29"/>
      </c>
      <c r="GA83" s="91">
        <f ca="1" t="shared" si="29"/>
      </c>
      <c r="GB83" s="91">
        <f ca="1" t="shared" si="29"/>
      </c>
      <c r="GC83" s="91">
        <f ca="1" t="shared" si="29"/>
      </c>
      <c r="GD83" s="91">
        <f ca="1" t="shared" si="28"/>
      </c>
      <c r="GE83" s="91">
        <f ca="1" t="shared" si="28"/>
      </c>
      <c r="GF83" s="91">
        <f ca="1" t="shared" si="28"/>
      </c>
      <c r="GG83" s="91">
        <f ca="1" t="shared" si="28"/>
      </c>
      <c r="GH83" s="91">
        <f ca="1" t="shared" si="28"/>
      </c>
      <c r="GI83" s="91">
        <f ca="1" t="shared" si="28"/>
      </c>
      <c r="GJ83" s="91">
        <f ca="1" t="shared" si="28"/>
      </c>
      <c r="GK83" s="91">
        <f ca="1" t="shared" si="28"/>
      </c>
      <c r="GL83" s="91">
        <f ca="1" t="shared" si="28"/>
      </c>
      <c r="GM83" s="91">
        <f t="shared" si="30"/>
      </c>
      <c r="GN83" s="92"/>
      <c r="GO83" s="80"/>
      <c r="GP83" s="80"/>
      <c r="GQ83" s="80"/>
      <c r="GR83" s="80"/>
      <c r="GS83" s="80"/>
      <c r="GT83" s="80"/>
      <c r="GU83" s="68"/>
    </row>
    <row r="84" spans="1:203" ht="11.25" customHeight="1" hidden="1">
      <c r="A84" s="42">
        <v>80</v>
      </c>
      <c r="B84" s="22"/>
      <c r="C84" s="31"/>
      <c r="D84" s="124">
        <f t="shared" si="25"/>
      </c>
      <c r="E84" s="124">
        <f t="shared" si="26"/>
      </c>
      <c r="F84" s="128">
        <f t="shared" si="27"/>
      </c>
      <c r="G84" s="129" t="s">
        <v>139</v>
      </c>
      <c r="H84" s="4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112" t="s">
        <v>139</v>
      </c>
      <c r="FM84" s="61"/>
      <c r="FN84" s="80"/>
      <c r="FO84" s="91">
        <f ca="1" t="shared" si="29"/>
      </c>
      <c r="FP84" s="91">
        <f ca="1" t="shared" si="29"/>
      </c>
      <c r="FQ84" s="91">
        <f ca="1" t="shared" si="29"/>
      </c>
      <c r="FR84" s="91">
        <f ca="1" t="shared" si="29"/>
      </c>
      <c r="FS84" s="91">
        <f ca="1" t="shared" si="29"/>
      </c>
      <c r="FT84" s="91">
        <f ca="1" t="shared" si="29"/>
      </c>
      <c r="FU84" s="91">
        <f ca="1" t="shared" si="29"/>
      </c>
      <c r="FV84" s="91">
        <f ca="1" t="shared" si="29"/>
      </c>
      <c r="FW84" s="91">
        <f ca="1" t="shared" si="29"/>
      </c>
      <c r="FX84" s="91">
        <f ca="1" t="shared" si="29"/>
      </c>
      <c r="FY84" s="91">
        <f ca="1" t="shared" si="29"/>
      </c>
      <c r="FZ84" s="91">
        <f ca="1" t="shared" si="29"/>
      </c>
      <c r="GA84" s="91">
        <f ca="1" t="shared" si="29"/>
      </c>
      <c r="GB84" s="91">
        <f ca="1" t="shared" si="29"/>
      </c>
      <c r="GC84" s="91">
        <f ca="1" t="shared" si="29"/>
      </c>
      <c r="GD84" s="91">
        <f ca="1" t="shared" si="28"/>
      </c>
      <c r="GE84" s="91">
        <f ca="1" t="shared" si="28"/>
      </c>
      <c r="GF84" s="91">
        <f ca="1" t="shared" si="28"/>
      </c>
      <c r="GG84" s="91">
        <f ca="1" t="shared" si="28"/>
      </c>
      <c r="GH84" s="91">
        <f ca="1" t="shared" si="28"/>
      </c>
      <c r="GI84" s="91">
        <f ca="1" t="shared" si="28"/>
      </c>
      <c r="GJ84" s="91">
        <f ca="1" t="shared" si="28"/>
      </c>
      <c r="GK84" s="91">
        <f ca="1" t="shared" si="28"/>
      </c>
      <c r="GL84" s="91">
        <f ca="1" t="shared" si="28"/>
      </c>
      <c r="GM84" s="91">
        <f t="shared" si="30"/>
      </c>
      <c r="GN84" s="92"/>
      <c r="GO84" s="80"/>
      <c r="GP84" s="80"/>
      <c r="GQ84" s="80"/>
      <c r="GR84" s="80"/>
      <c r="GS84" s="80"/>
      <c r="GT84" s="80"/>
      <c r="GU84" s="68"/>
    </row>
    <row r="85" spans="1:203" ht="11.25" customHeight="1" hidden="1">
      <c r="A85" s="42">
        <v>81</v>
      </c>
      <c r="B85" s="22"/>
      <c r="C85" s="31"/>
      <c r="D85" s="124">
        <f t="shared" si="25"/>
      </c>
      <c r="E85" s="124">
        <f t="shared" si="26"/>
      </c>
      <c r="F85" s="128">
        <f t="shared" si="27"/>
      </c>
      <c r="G85" s="129" t="s">
        <v>139</v>
      </c>
      <c r="H85" s="4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112" t="s">
        <v>139</v>
      </c>
      <c r="FM85" s="61"/>
      <c r="FN85" s="80"/>
      <c r="FO85" s="91">
        <f ca="1" t="shared" si="29"/>
      </c>
      <c r="FP85" s="91">
        <f ca="1" t="shared" si="29"/>
      </c>
      <c r="FQ85" s="91">
        <f ca="1" t="shared" si="29"/>
      </c>
      <c r="FR85" s="91">
        <f ca="1" t="shared" si="29"/>
      </c>
      <c r="FS85" s="91">
        <f ca="1" t="shared" si="29"/>
      </c>
      <c r="FT85" s="91">
        <f ca="1" t="shared" si="29"/>
      </c>
      <c r="FU85" s="91">
        <f ca="1" t="shared" si="29"/>
      </c>
      <c r="FV85" s="91">
        <f ca="1" t="shared" si="29"/>
      </c>
      <c r="FW85" s="91">
        <f ca="1" t="shared" si="29"/>
      </c>
      <c r="FX85" s="91">
        <f ca="1" t="shared" si="29"/>
      </c>
      <c r="FY85" s="91">
        <f ca="1" t="shared" si="29"/>
      </c>
      <c r="FZ85" s="91">
        <f ca="1" t="shared" si="29"/>
      </c>
      <c r="GA85" s="91">
        <f ca="1" t="shared" si="29"/>
      </c>
      <c r="GB85" s="91">
        <f ca="1" t="shared" si="29"/>
      </c>
      <c r="GC85" s="91">
        <f ca="1" t="shared" si="29"/>
      </c>
      <c r="GD85" s="91">
        <f ca="1" t="shared" si="29"/>
      </c>
      <c r="GE85" s="91">
        <f aca="true" ca="1" t="shared" si="31" ref="GE85:GL100">IF($C85&lt;&gt;0,SUM(INDIRECT(ADDRESS(CELL("row",$H85),8)&amp;":"&amp;ADDRESS(CELL("row",$H85),GE$4)))/$F85*$F$3*$C85,"")</f>
      </c>
      <c r="GF85" s="91">
        <f ca="1" t="shared" si="31"/>
      </c>
      <c r="GG85" s="91">
        <f ca="1" t="shared" si="31"/>
      </c>
      <c r="GH85" s="91">
        <f ca="1" t="shared" si="31"/>
      </c>
      <c r="GI85" s="91">
        <f ca="1" t="shared" si="31"/>
      </c>
      <c r="GJ85" s="91">
        <f ca="1" t="shared" si="31"/>
      </c>
      <c r="GK85" s="91">
        <f ca="1" t="shared" si="31"/>
      </c>
      <c r="GL85" s="91">
        <f ca="1" t="shared" si="31"/>
      </c>
      <c r="GM85" s="91">
        <f t="shared" si="30"/>
      </c>
      <c r="GN85" s="92"/>
      <c r="GO85" s="80"/>
      <c r="GP85" s="80"/>
      <c r="GQ85" s="80"/>
      <c r="GR85" s="80"/>
      <c r="GS85" s="80"/>
      <c r="GT85" s="80"/>
      <c r="GU85" s="68"/>
    </row>
    <row r="86" spans="1:203" ht="11.25" customHeight="1" hidden="1">
      <c r="A86" s="42">
        <v>82</v>
      </c>
      <c r="B86" s="22"/>
      <c r="C86" s="31"/>
      <c r="D86" s="124">
        <f t="shared" si="25"/>
      </c>
      <c r="E86" s="124">
        <f t="shared" si="26"/>
      </c>
      <c r="F86" s="128">
        <f t="shared" si="27"/>
      </c>
      <c r="G86" s="129" t="s">
        <v>139</v>
      </c>
      <c r="H86" s="4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112" t="s">
        <v>139</v>
      </c>
      <c r="FM86" s="61"/>
      <c r="FN86" s="80"/>
      <c r="FO86" s="91">
        <f aca="true" ca="1" t="shared" si="32" ref="FO86:GD101">IF($C86&lt;&gt;0,SUM(INDIRECT(ADDRESS(CELL("row",$H86),8)&amp;":"&amp;ADDRESS(CELL("row",$H86),FO$4)))/$F86*$F$3*$C86,"")</f>
      </c>
      <c r="FP86" s="91">
        <f ca="1" t="shared" si="32"/>
      </c>
      <c r="FQ86" s="91">
        <f ca="1" t="shared" si="32"/>
      </c>
      <c r="FR86" s="91">
        <f ca="1" t="shared" si="32"/>
      </c>
      <c r="FS86" s="91">
        <f ca="1" t="shared" si="32"/>
      </c>
      <c r="FT86" s="91">
        <f ca="1" t="shared" si="32"/>
      </c>
      <c r="FU86" s="91">
        <f ca="1" t="shared" si="32"/>
      </c>
      <c r="FV86" s="91">
        <f ca="1" t="shared" si="32"/>
      </c>
      <c r="FW86" s="91">
        <f ca="1" t="shared" si="32"/>
      </c>
      <c r="FX86" s="91">
        <f ca="1" t="shared" si="32"/>
      </c>
      <c r="FY86" s="91">
        <f ca="1" t="shared" si="32"/>
      </c>
      <c r="FZ86" s="91">
        <f ca="1" t="shared" si="32"/>
      </c>
      <c r="GA86" s="91">
        <f ca="1" t="shared" si="32"/>
      </c>
      <c r="GB86" s="91">
        <f ca="1" t="shared" si="32"/>
      </c>
      <c r="GC86" s="91">
        <f ca="1" t="shared" si="32"/>
      </c>
      <c r="GD86" s="91">
        <f ca="1" t="shared" si="32"/>
      </c>
      <c r="GE86" s="91">
        <f ca="1" t="shared" si="31"/>
      </c>
      <c r="GF86" s="91">
        <f ca="1" t="shared" si="31"/>
      </c>
      <c r="GG86" s="91">
        <f ca="1" t="shared" si="31"/>
      </c>
      <c r="GH86" s="91">
        <f ca="1" t="shared" si="31"/>
      </c>
      <c r="GI86" s="91">
        <f ca="1" t="shared" si="31"/>
      </c>
      <c r="GJ86" s="91">
        <f ca="1" t="shared" si="31"/>
      </c>
      <c r="GK86" s="91">
        <f ca="1" t="shared" si="31"/>
      </c>
      <c r="GL86" s="91">
        <f ca="1" t="shared" si="31"/>
      </c>
      <c r="GM86" s="91">
        <f t="shared" si="30"/>
      </c>
      <c r="GN86" s="92"/>
      <c r="GO86" s="80"/>
      <c r="GP86" s="80"/>
      <c r="GQ86" s="80"/>
      <c r="GR86" s="80"/>
      <c r="GS86" s="80"/>
      <c r="GT86" s="80"/>
      <c r="GU86" s="68"/>
    </row>
    <row r="87" spans="1:203" ht="11.25" customHeight="1" hidden="1">
      <c r="A87" s="42">
        <v>83</v>
      </c>
      <c r="B87" s="22"/>
      <c r="C87" s="31"/>
      <c r="D87" s="124">
        <f t="shared" si="25"/>
      </c>
      <c r="E87" s="124">
        <f t="shared" si="26"/>
      </c>
      <c r="F87" s="128">
        <f t="shared" si="27"/>
      </c>
      <c r="G87" s="129" t="s">
        <v>139</v>
      </c>
      <c r="H87" s="45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112" t="s">
        <v>139</v>
      </c>
      <c r="FM87" s="61"/>
      <c r="FN87" s="80"/>
      <c r="FO87" s="91">
        <f ca="1" t="shared" si="32"/>
      </c>
      <c r="FP87" s="91">
        <f ca="1" t="shared" si="32"/>
      </c>
      <c r="FQ87" s="91">
        <f ca="1" t="shared" si="32"/>
      </c>
      <c r="FR87" s="91">
        <f ca="1" t="shared" si="32"/>
      </c>
      <c r="FS87" s="91">
        <f ca="1" t="shared" si="32"/>
      </c>
      <c r="FT87" s="91">
        <f ca="1" t="shared" si="32"/>
      </c>
      <c r="FU87" s="91">
        <f ca="1" t="shared" si="32"/>
      </c>
      <c r="FV87" s="91">
        <f ca="1" t="shared" si="32"/>
      </c>
      <c r="FW87" s="91">
        <f ca="1" t="shared" si="32"/>
      </c>
      <c r="FX87" s="91">
        <f ca="1" t="shared" si="32"/>
      </c>
      <c r="FY87" s="91">
        <f ca="1" t="shared" si="32"/>
      </c>
      <c r="FZ87" s="91">
        <f ca="1" t="shared" si="32"/>
      </c>
      <c r="GA87" s="91">
        <f ca="1" t="shared" si="32"/>
      </c>
      <c r="GB87" s="91">
        <f ca="1" t="shared" si="32"/>
      </c>
      <c r="GC87" s="91">
        <f ca="1" t="shared" si="32"/>
      </c>
      <c r="GD87" s="91">
        <f ca="1" t="shared" si="32"/>
      </c>
      <c r="GE87" s="91">
        <f ca="1" t="shared" si="31"/>
      </c>
      <c r="GF87" s="91">
        <f ca="1" t="shared" si="31"/>
      </c>
      <c r="GG87" s="91">
        <f ca="1" t="shared" si="31"/>
      </c>
      <c r="GH87" s="91">
        <f ca="1" t="shared" si="31"/>
      </c>
      <c r="GI87" s="91">
        <f ca="1" t="shared" si="31"/>
      </c>
      <c r="GJ87" s="91">
        <f ca="1" t="shared" si="31"/>
      </c>
      <c r="GK87" s="91">
        <f ca="1" t="shared" si="31"/>
      </c>
      <c r="GL87" s="91">
        <f ca="1" t="shared" si="31"/>
      </c>
      <c r="GM87" s="91">
        <f t="shared" si="30"/>
      </c>
      <c r="GN87" s="92"/>
      <c r="GO87" s="80"/>
      <c r="GP87" s="80"/>
      <c r="GQ87" s="80"/>
      <c r="GR87" s="80"/>
      <c r="GS87" s="80"/>
      <c r="GT87" s="80"/>
      <c r="GU87" s="68"/>
    </row>
    <row r="88" spans="1:203" ht="11.25" customHeight="1" hidden="1">
      <c r="A88" s="42">
        <v>84</v>
      </c>
      <c r="B88" s="22"/>
      <c r="C88" s="31"/>
      <c r="D88" s="124">
        <f t="shared" si="25"/>
      </c>
      <c r="E88" s="124">
        <f t="shared" si="26"/>
      </c>
      <c r="F88" s="128">
        <f t="shared" si="27"/>
      </c>
      <c r="G88" s="129" t="s">
        <v>139</v>
      </c>
      <c r="H88" s="45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112" t="s">
        <v>139</v>
      </c>
      <c r="FM88" s="61"/>
      <c r="FN88" s="80"/>
      <c r="FO88" s="91">
        <f ca="1" t="shared" si="32"/>
      </c>
      <c r="FP88" s="91">
        <f ca="1" t="shared" si="32"/>
      </c>
      <c r="FQ88" s="91">
        <f ca="1" t="shared" si="32"/>
      </c>
      <c r="FR88" s="91">
        <f ca="1" t="shared" si="32"/>
      </c>
      <c r="FS88" s="91">
        <f ca="1" t="shared" si="32"/>
      </c>
      <c r="FT88" s="91">
        <f ca="1" t="shared" si="32"/>
      </c>
      <c r="FU88" s="91">
        <f ca="1" t="shared" si="32"/>
      </c>
      <c r="FV88" s="91">
        <f ca="1" t="shared" si="32"/>
      </c>
      <c r="FW88" s="91">
        <f ca="1" t="shared" si="32"/>
      </c>
      <c r="FX88" s="91">
        <f ca="1" t="shared" si="32"/>
      </c>
      <c r="FY88" s="91">
        <f ca="1" t="shared" si="32"/>
      </c>
      <c r="FZ88" s="91">
        <f ca="1" t="shared" si="32"/>
      </c>
      <c r="GA88" s="91">
        <f ca="1" t="shared" si="32"/>
      </c>
      <c r="GB88" s="91">
        <f ca="1" t="shared" si="32"/>
      </c>
      <c r="GC88" s="91">
        <f ca="1" t="shared" si="32"/>
      </c>
      <c r="GD88" s="91">
        <f ca="1" t="shared" si="32"/>
      </c>
      <c r="GE88" s="91">
        <f ca="1" t="shared" si="31"/>
      </c>
      <c r="GF88" s="91">
        <f ca="1" t="shared" si="31"/>
      </c>
      <c r="GG88" s="91">
        <f ca="1" t="shared" si="31"/>
      </c>
      <c r="GH88" s="91">
        <f ca="1" t="shared" si="31"/>
      </c>
      <c r="GI88" s="91">
        <f ca="1" t="shared" si="31"/>
      </c>
      <c r="GJ88" s="91">
        <f ca="1" t="shared" si="31"/>
      </c>
      <c r="GK88" s="91">
        <f ca="1" t="shared" si="31"/>
      </c>
      <c r="GL88" s="91">
        <f ca="1" t="shared" si="31"/>
      </c>
      <c r="GM88" s="91">
        <f t="shared" si="30"/>
      </c>
      <c r="GN88" s="92"/>
      <c r="GO88" s="80"/>
      <c r="GP88" s="80"/>
      <c r="GQ88" s="80"/>
      <c r="GR88" s="80"/>
      <c r="GS88" s="80"/>
      <c r="GT88" s="80"/>
      <c r="GU88" s="68"/>
    </row>
    <row r="89" spans="1:203" ht="11.25" customHeight="1" hidden="1">
      <c r="A89" s="42">
        <v>85</v>
      </c>
      <c r="B89" s="22"/>
      <c r="C89" s="31"/>
      <c r="D89" s="124">
        <f t="shared" si="25"/>
      </c>
      <c r="E89" s="124">
        <f t="shared" si="26"/>
      </c>
      <c r="F89" s="128">
        <f t="shared" si="27"/>
      </c>
      <c r="G89" s="129" t="s">
        <v>139</v>
      </c>
      <c r="H89" s="45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112" t="s">
        <v>139</v>
      </c>
      <c r="FM89" s="61"/>
      <c r="FN89" s="80"/>
      <c r="FO89" s="91">
        <f ca="1" t="shared" si="32"/>
      </c>
      <c r="FP89" s="91">
        <f ca="1" t="shared" si="32"/>
      </c>
      <c r="FQ89" s="91">
        <f ca="1" t="shared" si="32"/>
      </c>
      <c r="FR89" s="91">
        <f ca="1" t="shared" si="32"/>
      </c>
      <c r="FS89" s="91">
        <f ca="1" t="shared" si="32"/>
      </c>
      <c r="FT89" s="91">
        <f ca="1" t="shared" si="32"/>
      </c>
      <c r="FU89" s="91">
        <f ca="1" t="shared" si="32"/>
      </c>
      <c r="FV89" s="91">
        <f ca="1" t="shared" si="32"/>
      </c>
      <c r="FW89" s="91">
        <f ca="1" t="shared" si="32"/>
      </c>
      <c r="FX89" s="91">
        <f ca="1" t="shared" si="32"/>
      </c>
      <c r="FY89" s="91">
        <f ca="1" t="shared" si="32"/>
      </c>
      <c r="FZ89" s="91">
        <f ca="1" t="shared" si="32"/>
      </c>
      <c r="GA89" s="91">
        <f ca="1" t="shared" si="32"/>
      </c>
      <c r="GB89" s="91">
        <f ca="1" t="shared" si="32"/>
      </c>
      <c r="GC89" s="91">
        <f ca="1" t="shared" si="32"/>
      </c>
      <c r="GD89" s="91">
        <f ca="1" t="shared" si="32"/>
      </c>
      <c r="GE89" s="91">
        <f ca="1" t="shared" si="31"/>
      </c>
      <c r="GF89" s="91">
        <f ca="1" t="shared" si="31"/>
      </c>
      <c r="GG89" s="91">
        <f ca="1" t="shared" si="31"/>
      </c>
      <c r="GH89" s="91">
        <f ca="1" t="shared" si="31"/>
      </c>
      <c r="GI89" s="91">
        <f ca="1" t="shared" si="31"/>
      </c>
      <c r="GJ89" s="91">
        <f ca="1" t="shared" si="31"/>
      </c>
      <c r="GK89" s="91">
        <f ca="1" t="shared" si="31"/>
      </c>
      <c r="GL89" s="91">
        <f ca="1" t="shared" si="31"/>
      </c>
      <c r="GM89" s="91">
        <f t="shared" si="30"/>
      </c>
      <c r="GN89" s="92"/>
      <c r="GO89" s="80"/>
      <c r="GP89" s="80"/>
      <c r="GQ89" s="80"/>
      <c r="GR89" s="80"/>
      <c r="GS89" s="80"/>
      <c r="GT89" s="80"/>
      <c r="GU89" s="68"/>
    </row>
    <row r="90" spans="1:203" ht="11.25" customHeight="1" hidden="1">
      <c r="A90" s="42">
        <v>86</v>
      </c>
      <c r="B90" s="22"/>
      <c r="C90" s="31"/>
      <c r="D90" s="124">
        <f t="shared" si="25"/>
      </c>
      <c r="E90" s="124">
        <f t="shared" si="26"/>
      </c>
      <c r="F90" s="128">
        <f t="shared" si="27"/>
      </c>
      <c r="G90" s="129" t="s">
        <v>139</v>
      </c>
      <c r="H90" s="4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112" t="s">
        <v>139</v>
      </c>
      <c r="FM90" s="61"/>
      <c r="FN90" s="80"/>
      <c r="FO90" s="91">
        <f ca="1" t="shared" si="32"/>
      </c>
      <c r="FP90" s="91">
        <f ca="1" t="shared" si="32"/>
      </c>
      <c r="FQ90" s="91">
        <f ca="1" t="shared" si="32"/>
      </c>
      <c r="FR90" s="91">
        <f ca="1" t="shared" si="32"/>
      </c>
      <c r="FS90" s="91">
        <f ca="1" t="shared" si="32"/>
      </c>
      <c r="FT90" s="91">
        <f ca="1" t="shared" si="32"/>
      </c>
      <c r="FU90" s="91">
        <f ca="1" t="shared" si="32"/>
      </c>
      <c r="FV90" s="91">
        <f ca="1" t="shared" si="32"/>
      </c>
      <c r="FW90" s="91">
        <f ca="1" t="shared" si="32"/>
      </c>
      <c r="FX90" s="91">
        <f ca="1" t="shared" si="32"/>
      </c>
      <c r="FY90" s="91">
        <f ca="1" t="shared" si="32"/>
      </c>
      <c r="FZ90" s="91">
        <f ca="1" t="shared" si="32"/>
      </c>
      <c r="GA90" s="91">
        <f ca="1" t="shared" si="32"/>
      </c>
      <c r="GB90" s="91">
        <f ca="1" t="shared" si="32"/>
      </c>
      <c r="GC90" s="91">
        <f ca="1" t="shared" si="32"/>
      </c>
      <c r="GD90" s="91">
        <f ca="1" t="shared" si="32"/>
      </c>
      <c r="GE90" s="91">
        <f ca="1" t="shared" si="31"/>
      </c>
      <c r="GF90" s="91">
        <f ca="1" t="shared" si="31"/>
      </c>
      <c r="GG90" s="91">
        <f ca="1" t="shared" si="31"/>
      </c>
      <c r="GH90" s="91">
        <f ca="1" t="shared" si="31"/>
      </c>
      <c r="GI90" s="91">
        <f ca="1" t="shared" si="31"/>
      </c>
      <c r="GJ90" s="91">
        <f ca="1" t="shared" si="31"/>
      </c>
      <c r="GK90" s="91">
        <f ca="1" t="shared" si="31"/>
      </c>
      <c r="GL90" s="91">
        <f ca="1" t="shared" si="31"/>
      </c>
      <c r="GM90" s="91">
        <f t="shared" si="30"/>
      </c>
      <c r="GN90" s="92"/>
      <c r="GO90" s="80"/>
      <c r="GP90" s="80"/>
      <c r="GQ90" s="80"/>
      <c r="GR90" s="80"/>
      <c r="GS90" s="80"/>
      <c r="GT90" s="80"/>
      <c r="GU90" s="68"/>
    </row>
    <row r="91" spans="1:203" ht="11.25" customHeight="1" hidden="1">
      <c r="A91" s="42">
        <v>87</v>
      </c>
      <c r="B91" s="22"/>
      <c r="C91" s="31"/>
      <c r="D91" s="124">
        <f t="shared" si="25"/>
      </c>
      <c r="E91" s="124">
        <f t="shared" si="26"/>
      </c>
      <c r="F91" s="128">
        <f t="shared" si="27"/>
      </c>
      <c r="G91" s="129" t="s">
        <v>139</v>
      </c>
      <c r="H91" s="45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112" t="s">
        <v>139</v>
      </c>
      <c r="FM91" s="61"/>
      <c r="FN91" s="80"/>
      <c r="FO91" s="91">
        <f ca="1" t="shared" si="32"/>
      </c>
      <c r="FP91" s="91">
        <f ca="1" t="shared" si="32"/>
      </c>
      <c r="FQ91" s="91">
        <f ca="1" t="shared" si="32"/>
      </c>
      <c r="FR91" s="91">
        <f ca="1" t="shared" si="32"/>
      </c>
      <c r="FS91" s="91">
        <f ca="1" t="shared" si="32"/>
      </c>
      <c r="FT91" s="91">
        <f ca="1" t="shared" si="32"/>
      </c>
      <c r="FU91" s="91">
        <f ca="1" t="shared" si="32"/>
      </c>
      <c r="FV91" s="91">
        <f ca="1" t="shared" si="32"/>
      </c>
      <c r="FW91" s="91">
        <f ca="1" t="shared" si="32"/>
      </c>
      <c r="FX91" s="91">
        <f ca="1" t="shared" si="32"/>
      </c>
      <c r="FY91" s="91">
        <f ca="1" t="shared" si="32"/>
      </c>
      <c r="FZ91" s="91">
        <f ca="1" t="shared" si="32"/>
      </c>
      <c r="GA91" s="91">
        <f ca="1" t="shared" si="32"/>
      </c>
      <c r="GB91" s="91">
        <f ca="1" t="shared" si="32"/>
      </c>
      <c r="GC91" s="91">
        <f ca="1" t="shared" si="32"/>
      </c>
      <c r="GD91" s="91">
        <f ca="1" t="shared" si="32"/>
      </c>
      <c r="GE91" s="91">
        <f ca="1" t="shared" si="31"/>
      </c>
      <c r="GF91" s="91">
        <f ca="1" t="shared" si="31"/>
      </c>
      <c r="GG91" s="91">
        <f ca="1" t="shared" si="31"/>
      </c>
      <c r="GH91" s="91">
        <f ca="1" t="shared" si="31"/>
      </c>
      <c r="GI91" s="91">
        <f ca="1" t="shared" si="31"/>
      </c>
      <c r="GJ91" s="91">
        <f ca="1" t="shared" si="31"/>
      </c>
      <c r="GK91" s="91">
        <f ca="1" t="shared" si="31"/>
      </c>
      <c r="GL91" s="91">
        <f ca="1" t="shared" si="31"/>
      </c>
      <c r="GM91" s="91">
        <f t="shared" si="30"/>
      </c>
      <c r="GN91" s="92"/>
      <c r="GO91" s="80"/>
      <c r="GP91" s="80"/>
      <c r="GQ91" s="80"/>
      <c r="GR91" s="80"/>
      <c r="GS91" s="80"/>
      <c r="GT91" s="80"/>
      <c r="GU91" s="68"/>
    </row>
    <row r="92" spans="1:203" ht="11.25" customHeight="1" hidden="1">
      <c r="A92" s="42">
        <v>88</v>
      </c>
      <c r="B92" s="22"/>
      <c r="C92" s="31"/>
      <c r="D92" s="124">
        <f t="shared" si="25"/>
      </c>
      <c r="E92" s="124">
        <f t="shared" si="26"/>
      </c>
      <c r="F92" s="128">
        <f t="shared" si="27"/>
      </c>
      <c r="G92" s="129" t="s">
        <v>139</v>
      </c>
      <c r="H92" s="45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112" t="s">
        <v>139</v>
      </c>
      <c r="FM92" s="61"/>
      <c r="FN92" s="80"/>
      <c r="FO92" s="91">
        <f ca="1" t="shared" si="32"/>
      </c>
      <c r="FP92" s="91">
        <f ca="1" t="shared" si="32"/>
      </c>
      <c r="FQ92" s="91">
        <f ca="1" t="shared" si="32"/>
      </c>
      <c r="FR92" s="91">
        <f ca="1" t="shared" si="32"/>
      </c>
      <c r="FS92" s="91">
        <f ca="1" t="shared" si="32"/>
      </c>
      <c r="FT92" s="91">
        <f ca="1" t="shared" si="32"/>
      </c>
      <c r="FU92" s="91">
        <f ca="1" t="shared" si="32"/>
      </c>
      <c r="FV92" s="91">
        <f ca="1" t="shared" si="32"/>
      </c>
      <c r="FW92" s="91">
        <f ca="1" t="shared" si="32"/>
      </c>
      <c r="FX92" s="91">
        <f ca="1" t="shared" si="32"/>
      </c>
      <c r="FY92" s="91">
        <f ca="1" t="shared" si="32"/>
      </c>
      <c r="FZ92" s="91">
        <f ca="1" t="shared" si="32"/>
      </c>
      <c r="GA92" s="91">
        <f ca="1" t="shared" si="32"/>
      </c>
      <c r="GB92" s="91">
        <f ca="1" t="shared" si="32"/>
      </c>
      <c r="GC92" s="91">
        <f ca="1" t="shared" si="32"/>
      </c>
      <c r="GD92" s="91">
        <f ca="1" t="shared" si="32"/>
      </c>
      <c r="GE92" s="91">
        <f ca="1" t="shared" si="31"/>
      </c>
      <c r="GF92" s="91">
        <f ca="1" t="shared" si="31"/>
      </c>
      <c r="GG92" s="91">
        <f ca="1" t="shared" si="31"/>
      </c>
      <c r="GH92" s="91">
        <f ca="1" t="shared" si="31"/>
      </c>
      <c r="GI92" s="91">
        <f ca="1" t="shared" si="31"/>
      </c>
      <c r="GJ92" s="91">
        <f ca="1" t="shared" si="31"/>
      </c>
      <c r="GK92" s="91">
        <f ca="1" t="shared" si="31"/>
      </c>
      <c r="GL92" s="91">
        <f ca="1" t="shared" si="31"/>
      </c>
      <c r="GM92" s="91">
        <f t="shared" si="30"/>
      </c>
      <c r="GN92" s="92"/>
      <c r="GO92" s="80"/>
      <c r="GP92" s="80"/>
      <c r="GQ92" s="80"/>
      <c r="GR92" s="80"/>
      <c r="GS92" s="80"/>
      <c r="GT92" s="80"/>
      <c r="GU92" s="68"/>
    </row>
    <row r="93" spans="1:203" ht="11.25" customHeight="1" hidden="1">
      <c r="A93" s="42">
        <v>89</v>
      </c>
      <c r="B93" s="22"/>
      <c r="C93" s="31"/>
      <c r="D93" s="124">
        <f t="shared" si="25"/>
      </c>
      <c r="E93" s="124">
        <f t="shared" si="26"/>
      </c>
      <c r="F93" s="128">
        <f t="shared" si="27"/>
      </c>
      <c r="G93" s="129" t="s">
        <v>139</v>
      </c>
      <c r="H93" s="45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112" t="s">
        <v>139</v>
      </c>
      <c r="FM93" s="61"/>
      <c r="FN93" s="80"/>
      <c r="FO93" s="91">
        <f ca="1" t="shared" si="32"/>
      </c>
      <c r="FP93" s="91">
        <f ca="1" t="shared" si="32"/>
      </c>
      <c r="FQ93" s="91">
        <f ca="1" t="shared" si="32"/>
      </c>
      <c r="FR93" s="91">
        <f ca="1" t="shared" si="32"/>
      </c>
      <c r="FS93" s="91">
        <f ca="1" t="shared" si="32"/>
      </c>
      <c r="FT93" s="91">
        <f ca="1" t="shared" si="32"/>
      </c>
      <c r="FU93" s="91">
        <f ca="1" t="shared" si="32"/>
      </c>
      <c r="FV93" s="91">
        <f ca="1" t="shared" si="32"/>
      </c>
      <c r="FW93" s="91">
        <f ca="1" t="shared" si="32"/>
      </c>
      <c r="FX93" s="91">
        <f ca="1" t="shared" si="32"/>
      </c>
      <c r="FY93" s="91">
        <f ca="1" t="shared" si="32"/>
      </c>
      <c r="FZ93" s="91">
        <f ca="1" t="shared" si="32"/>
      </c>
      <c r="GA93" s="91">
        <f ca="1" t="shared" si="32"/>
      </c>
      <c r="GB93" s="91">
        <f ca="1" t="shared" si="32"/>
      </c>
      <c r="GC93" s="91">
        <f ca="1" t="shared" si="32"/>
      </c>
      <c r="GD93" s="91">
        <f ca="1" t="shared" si="32"/>
      </c>
      <c r="GE93" s="91">
        <f ca="1" t="shared" si="31"/>
      </c>
      <c r="GF93" s="91">
        <f ca="1" t="shared" si="31"/>
      </c>
      <c r="GG93" s="91">
        <f ca="1" t="shared" si="31"/>
      </c>
      <c r="GH93" s="91">
        <f ca="1" t="shared" si="31"/>
      </c>
      <c r="GI93" s="91">
        <f ca="1" t="shared" si="31"/>
      </c>
      <c r="GJ93" s="91">
        <f ca="1" t="shared" si="31"/>
      </c>
      <c r="GK93" s="91">
        <f ca="1" t="shared" si="31"/>
      </c>
      <c r="GL93" s="91">
        <f ca="1" t="shared" si="31"/>
      </c>
      <c r="GM93" s="91">
        <f t="shared" si="30"/>
      </c>
      <c r="GN93" s="92"/>
      <c r="GO93" s="80"/>
      <c r="GP93" s="80"/>
      <c r="GQ93" s="80"/>
      <c r="GR93" s="80"/>
      <c r="GS93" s="80"/>
      <c r="GT93" s="80"/>
      <c r="GU93" s="68"/>
    </row>
    <row r="94" spans="1:203" ht="11.25" customHeight="1" hidden="1">
      <c r="A94" s="42">
        <v>90</v>
      </c>
      <c r="B94" s="22"/>
      <c r="C94" s="31"/>
      <c r="D94" s="124">
        <f t="shared" si="25"/>
      </c>
      <c r="E94" s="124">
        <f t="shared" si="26"/>
      </c>
      <c r="F94" s="128">
        <f t="shared" si="27"/>
      </c>
      <c r="G94" s="129" t="s">
        <v>139</v>
      </c>
      <c r="H94" s="4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112" t="s">
        <v>139</v>
      </c>
      <c r="FM94" s="61"/>
      <c r="FN94" s="80"/>
      <c r="FO94" s="91">
        <f ca="1" t="shared" si="32"/>
      </c>
      <c r="FP94" s="91">
        <f ca="1" t="shared" si="32"/>
      </c>
      <c r="FQ94" s="91">
        <f ca="1" t="shared" si="32"/>
      </c>
      <c r="FR94" s="91">
        <f ca="1" t="shared" si="32"/>
      </c>
      <c r="FS94" s="91">
        <f ca="1" t="shared" si="32"/>
      </c>
      <c r="FT94" s="91">
        <f ca="1" t="shared" si="32"/>
      </c>
      <c r="FU94" s="91">
        <f ca="1" t="shared" si="32"/>
      </c>
      <c r="FV94" s="91">
        <f ca="1" t="shared" si="32"/>
      </c>
      <c r="FW94" s="91">
        <f ca="1" t="shared" si="32"/>
      </c>
      <c r="FX94" s="91">
        <f ca="1" t="shared" si="32"/>
      </c>
      <c r="FY94" s="91">
        <f ca="1" t="shared" si="32"/>
      </c>
      <c r="FZ94" s="91">
        <f ca="1" t="shared" si="32"/>
      </c>
      <c r="GA94" s="91">
        <f ca="1" t="shared" si="32"/>
      </c>
      <c r="GB94" s="91">
        <f ca="1" t="shared" si="32"/>
      </c>
      <c r="GC94" s="91">
        <f ca="1" t="shared" si="32"/>
      </c>
      <c r="GD94" s="91">
        <f ca="1" t="shared" si="32"/>
      </c>
      <c r="GE94" s="91">
        <f ca="1" t="shared" si="31"/>
      </c>
      <c r="GF94" s="91">
        <f ca="1" t="shared" si="31"/>
      </c>
      <c r="GG94" s="91">
        <f ca="1" t="shared" si="31"/>
      </c>
      <c r="GH94" s="91">
        <f ca="1" t="shared" si="31"/>
      </c>
      <c r="GI94" s="91">
        <f ca="1" t="shared" si="31"/>
      </c>
      <c r="GJ94" s="91">
        <f ca="1" t="shared" si="31"/>
      </c>
      <c r="GK94" s="91">
        <f ca="1" t="shared" si="31"/>
      </c>
      <c r="GL94" s="91">
        <f ca="1" t="shared" si="31"/>
      </c>
      <c r="GM94" s="91">
        <f t="shared" si="30"/>
      </c>
      <c r="GN94" s="92"/>
      <c r="GO94" s="80"/>
      <c r="GP94" s="80"/>
      <c r="GQ94" s="80"/>
      <c r="GR94" s="80"/>
      <c r="GS94" s="80"/>
      <c r="GT94" s="80"/>
      <c r="GU94" s="68"/>
    </row>
    <row r="95" spans="1:203" ht="11.25" customHeight="1" hidden="1">
      <c r="A95" s="42">
        <v>91</v>
      </c>
      <c r="B95" s="22"/>
      <c r="C95" s="31"/>
      <c r="D95" s="124">
        <f t="shared" si="25"/>
      </c>
      <c r="E95" s="124">
        <f t="shared" si="26"/>
      </c>
      <c r="F95" s="128">
        <f t="shared" si="27"/>
      </c>
      <c r="G95" s="129" t="s">
        <v>139</v>
      </c>
      <c r="H95" s="45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112" t="s">
        <v>139</v>
      </c>
      <c r="FM95" s="61"/>
      <c r="FN95" s="80"/>
      <c r="FO95" s="91">
        <f ca="1" t="shared" si="32"/>
      </c>
      <c r="FP95" s="91">
        <f ca="1" t="shared" si="32"/>
      </c>
      <c r="FQ95" s="91">
        <f ca="1" t="shared" si="32"/>
      </c>
      <c r="FR95" s="91">
        <f ca="1" t="shared" si="32"/>
      </c>
      <c r="FS95" s="91">
        <f ca="1" t="shared" si="32"/>
      </c>
      <c r="FT95" s="91">
        <f ca="1" t="shared" si="32"/>
      </c>
      <c r="FU95" s="91">
        <f ca="1" t="shared" si="32"/>
      </c>
      <c r="FV95" s="91">
        <f ca="1" t="shared" si="32"/>
      </c>
      <c r="FW95" s="91">
        <f ca="1" t="shared" si="32"/>
      </c>
      <c r="FX95" s="91">
        <f ca="1" t="shared" si="32"/>
      </c>
      <c r="FY95" s="91">
        <f ca="1" t="shared" si="32"/>
      </c>
      <c r="FZ95" s="91">
        <f ca="1" t="shared" si="32"/>
      </c>
      <c r="GA95" s="91">
        <f ca="1" t="shared" si="32"/>
      </c>
      <c r="GB95" s="91">
        <f ca="1" t="shared" si="32"/>
      </c>
      <c r="GC95" s="91">
        <f ca="1" t="shared" si="32"/>
      </c>
      <c r="GD95" s="91">
        <f ca="1" t="shared" si="32"/>
      </c>
      <c r="GE95" s="91">
        <f ca="1" t="shared" si="31"/>
      </c>
      <c r="GF95" s="91">
        <f ca="1" t="shared" si="31"/>
      </c>
      <c r="GG95" s="91">
        <f ca="1" t="shared" si="31"/>
      </c>
      <c r="GH95" s="91">
        <f ca="1" t="shared" si="31"/>
      </c>
      <c r="GI95" s="91">
        <f ca="1" t="shared" si="31"/>
      </c>
      <c r="GJ95" s="91">
        <f ca="1" t="shared" si="31"/>
      </c>
      <c r="GK95" s="91">
        <f ca="1" t="shared" si="31"/>
      </c>
      <c r="GL95" s="91">
        <f ca="1" t="shared" si="31"/>
      </c>
      <c r="GM95" s="91">
        <f t="shared" si="30"/>
      </c>
      <c r="GN95" s="92"/>
      <c r="GO95" s="80"/>
      <c r="GP95" s="80"/>
      <c r="GQ95" s="80"/>
      <c r="GR95" s="80"/>
      <c r="GS95" s="80"/>
      <c r="GT95" s="80"/>
      <c r="GU95" s="68"/>
    </row>
    <row r="96" spans="1:203" ht="11.25" customHeight="1" hidden="1">
      <c r="A96" s="42">
        <v>92</v>
      </c>
      <c r="B96" s="22"/>
      <c r="C96" s="31"/>
      <c r="D96" s="124">
        <f t="shared" si="25"/>
      </c>
      <c r="E96" s="124">
        <f t="shared" si="26"/>
      </c>
      <c r="F96" s="128">
        <f t="shared" si="27"/>
      </c>
      <c r="G96" s="129" t="s">
        <v>139</v>
      </c>
      <c r="H96" s="4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112" t="s">
        <v>139</v>
      </c>
      <c r="FM96" s="61"/>
      <c r="FN96" s="80"/>
      <c r="FO96" s="91">
        <f ca="1" t="shared" si="32"/>
      </c>
      <c r="FP96" s="91">
        <f ca="1" t="shared" si="32"/>
      </c>
      <c r="FQ96" s="91">
        <f ca="1" t="shared" si="32"/>
      </c>
      <c r="FR96" s="91">
        <f ca="1" t="shared" si="32"/>
      </c>
      <c r="FS96" s="91">
        <f ca="1" t="shared" si="32"/>
      </c>
      <c r="FT96" s="91">
        <f ca="1" t="shared" si="32"/>
      </c>
      <c r="FU96" s="91">
        <f ca="1" t="shared" si="32"/>
      </c>
      <c r="FV96" s="91">
        <f ca="1" t="shared" si="32"/>
      </c>
      <c r="FW96" s="91">
        <f ca="1" t="shared" si="32"/>
      </c>
      <c r="FX96" s="91">
        <f ca="1" t="shared" si="32"/>
      </c>
      <c r="FY96" s="91">
        <f ca="1" t="shared" si="32"/>
      </c>
      <c r="FZ96" s="91">
        <f ca="1" t="shared" si="32"/>
      </c>
      <c r="GA96" s="91">
        <f ca="1" t="shared" si="32"/>
      </c>
      <c r="GB96" s="91">
        <f ca="1" t="shared" si="32"/>
      </c>
      <c r="GC96" s="91">
        <f ca="1" t="shared" si="32"/>
      </c>
      <c r="GD96" s="91">
        <f ca="1" t="shared" si="32"/>
      </c>
      <c r="GE96" s="91">
        <f ca="1" t="shared" si="31"/>
      </c>
      <c r="GF96" s="91">
        <f ca="1" t="shared" si="31"/>
      </c>
      <c r="GG96" s="91">
        <f ca="1" t="shared" si="31"/>
      </c>
      <c r="GH96" s="91">
        <f ca="1" t="shared" si="31"/>
      </c>
      <c r="GI96" s="91">
        <f ca="1" t="shared" si="31"/>
      </c>
      <c r="GJ96" s="91">
        <f ca="1" t="shared" si="31"/>
      </c>
      <c r="GK96" s="91">
        <f ca="1" t="shared" si="31"/>
      </c>
      <c r="GL96" s="91">
        <f ca="1" t="shared" si="31"/>
      </c>
      <c r="GM96" s="91">
        <f t="shared" si="30"/>
      </c>
      <c r="GN96" s="92"/>
      <c r="GO96" s="80"/>
      <c r="GP96" s="80"/>
      <c r="GQ96" s="80"/>
      <c r="GR96" s="80"/>
      <c r="GS96" s="80"/>
      <c r="GT96" s="80"/>
      <c r="GU96" s="68"/>
    </row>
    <row r="97" spans="1:203" ht="11.25" customHeight="1" hidden="1">
      <c r="A97" s="42">
        <v>93</v>
      </c>
      <c r="B97" s="22"/>
      <c r="C97" s="31"/>
      <c r="D97" s="124">
        <f t="shared" si="25"/>
      </c>
      <c r="E97" s="124">
        <f t="shared" si="26"/>
      </c>
      <c r="F97" s="128">
        <f t="shared" si="27"/>
      </c>
      <c r="G97" s="129" t="s">
        <v>139</v>
      </c>
      <c r="H97" s="45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112" t="s">
        <v>139</v>
      </c>
      <c r="FM97" s="61"/>
      <c r="FN97" s="80"/>
      <c r="FO97" s="91">
        <f ca="1" t="shared" si="32"/>
      </c>
      <c r="FP97" s="91">
        <f ca="1" t="shared" si="32"/>
      </c>
      <c r="FQ97" s="91">
        <f ca="1" t="shared" si="32"/>
      </c>
      <c r="FR97" s="91">
        <f ca="1" t="shared" si="32"/>
      </c>
      <c r="FS97" s="91">
        <f ca="1" t="shared" si="32"/>
      </c>
      <c r="FT97" s="91">
        <f ca="1" t="shared" si="32"/>
      </c>
      <c r="FU97" s="91">
        <f ca="1" t="shared" si="32"/>
      </c>
      <c r="FV97" s="91">
        <f ca="1" t="shared" si="32"/>
      </c>
      <c r="FW97" s="91">
        <f ca="1" t="shared" si="32"/>
      </c>
      <c r="FX97" s="91">
        <f ca="1" t="shared" si="32"/>
      </c>
      <c r="FY97" s="91">
        <f ca="1" t="shared" si="32"/>
      </c>
      <c r="FZ97" s="91">
        <f ca="1" t="shared" si="32"/>
      </c>
      <c r="GA97" s="91">
        <f ca="1" t="shared" si="32"/>
      </c>
      <c r="GB97" s="91">
        <f ca="1" t="shared" si="32"/>
      </c>
      <c r="GC97" s="91">
        <f ca="1" t="shared" si="32"/>
      </c>
      <c r="GD97" s="91">
        <f ca="1" t="shared" si="32"/>
      </c>
      <c r="GE97" s="91">
        <f ca="1" t="shared" si="31"/>
      </c>
      <c r="GF97" s="91">
        <f ca="1" t="shared" si="31"/>
      </c>
      <c r="GG97" s="91">
        <f ca="1" t="shared" si="31"/>
      </c>
      <c r="GH97" s="91">
        <f ca="1" t="shared" si="31"/>
      </c>
      <c r="GI97" s="91">
        <f ca="1" t="shared" si="31"/>
      </c>
      <c r="GJ97" s="91">
        <f ca="1" t="shared" si="31"/>
      </c>
      <c r="GK97" s="91">
        <f ca="1" t="shared" si="31"/>
      </c>
      <c r="GL97" s="91">
        <f ca="1" t="shared" si="31"/>
      </c>
      <c r="GM97" s="91">
        <f t="shared" si="30"/>
      </c>
      <c r="GN97" s="92"/>
      <c r="GO97" s="80"/>
      <c r="GP97" s="80"/>
      <c r="GQ97" s="80"/>
      <c r="GR97" s="80"/>
      <c r="GS97" s="80"/>
      <c r="GT97" s="80"/>
      <c r="GU97" s="68"/>
    </row>
    <row r="98" spans="1:203" ht="11.25" customHeight="1" hidden="1">
      <c r="A98" s="42">
        <v>94</v>
      </c>
      <c r="B98" s="22"/>
      <c r="C98" s="31"/>
      <c r="D98" s="124">
        <f t="shared" si="25"/>
      </c>
      <c r="E98" s="124">
        <f t="shared" si="26"/>
      </c>
      <c r="F98" s="128">
        <f t="shared" si="27"/>
      </c>
      <c r="G98" s="129" t="s">
        <v>139</v>
      </c>
      <c r="H98" s="45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112" t="s">
        <v>139</v>
      </c>
      <c r="FM98" s="61"/>
      <c r="FN98" s="80"/>
      <c r="FO98" s="91">
        <f ca="1" t="shared" si="32"/>
      </c>
      <c r="FP98" s="91">
        <f ca="1" t="shared" si="32"/>
      </c>
      <c r="FQ98" s="91">
        <f ca="1" t="shared" si="32"/>
      </c>
      <c r="FR98" s="91">
        <f ca="1" t="shared" si="32"/>
      </c>
      <c r="FS98" s="91">
        <f ca="1" t="shared" si="32"/>
      </c>
      <c r="FT98" s="91">
        <f ca="1" t="shared" si="32"/>
      </c>
      <c r="FU98" s="91">
        <f ca="1" t="shared" si="32"/>
      </c>
      <c r="FV98" s="91">
        <f ca="1" t="shared" si="32"/>
      </c>
      <c r="FW98" s="91">
        <f ca="1" t="shared" si="32"/>
      </c>
      <c r="FX98" s="91">
        <f ca="1" t="shared" si="32"/>
      </c>
      <c r="FY98" s="91">
        <f ca="1" t="shared" si="32"/>
      </c>
      <c r="FZ98" s="91">
        <f ca="1" t="shared" si="32"/>
      </c>
      <c r="GA98" s="91">
        <f ca="1" t="shared" si="32"/>
      </c>
      <c r="GB98" s="91">
        <f ca="1" t="shared" si="32"/>
      </c>
      <c r="GC98" s="91">
        <f ca="1" t="shared" si="32"/>
      </c>
      <c r="GD98" s="91">
        <f ca="1" t="shared" si="32"/>
      </c>
      <c r="GE98" s="91">
        <f ca="1" t="shared" si="31"/>
      </c>
      <c r="GF98" s="91">
        <f ca="1" t="shared" si="31"/>
      </c>
      <c r="GG98" s="91">
        <f ca="1" t="shared" si="31"/>
      </c>
      <c r="GH98" s="91">
        <f ca="1" t="shared" si="31"/>
      </c>
      <c r="GI98" s="91">
        <f ca="1" t="shared" si="31"/>
      </c>
      <c r="GJ98" s="91">
        <f ca="1" t="shared" si="31"/>
      </c>
      <c r="GK98" s="91">
        <f ca="1" t="shared" si="31"/>
      </c>
      <c r="GL98" s="91">
        <f ca="1" t="shared" si="31"/>
      </c>
      <c r="GM98" s="91">
        <f t="shared" si="30"/>
      </c>
      <c r="GN98" s="92"/>
      <c r="GO98" s="80"/>
      <c r="GP98" s="80"/>
      <c r="GQ98" s="80"/>
      <c r="GR98" s="80"/>
      <c r="GS98" s="80"/>
      <c r="GT98" s="80"/>
      <c r="GU98" s="68"/>
    </row>
    <row r="99" spans="1:203" ht="11.25" customHeight="1" hidden="1">
      <c r="A99" s="42">
        <v>95</v>
      </c>
      <c r="B99" s="22"/>
      <c r="C99" s="31"/>
      <c r="D99" s="124">
        <f t="shared" si="25"/>
      </c>
      <c r="E99" s="124">
        <f t="shared" si="26"/>
      </c>
      <c r="F99" s="128">
        <f t="shared" si="27"/>
      </c>
      <c r="G99" s="129" t="s">
        <v>139</v>
      </c>
      <c r="H99" s="4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112" t="s">
        <v>139</v>
      </c>
      <c r="FM99" s="61"/>
      <c r="FN99" s="80"/>
      <c r="FO99" s="91">
        <f ca="1" t="shared" si="32"/>
      </c>
      <c r="FP99" s="91">
        <f ca="1" t="shared" si="32"/>
      </c>
      <c r="FQ99" s="91">
        <f ca="1" t="shared" si="32"/>
      </c>
      <c r="FR99" s="91">
        <f ca="1" t="shared" si="32"/>
      </c>
      <c r="FS99" s="91">
        <f ca="1" t="shared" si="32"/>
      </c>
      <c r="FT99" s="91">
        <f ca="1" t="shared" si="32"/>
      </c>
      <c r="FU99" s="91">
        <f ca="1" t="shared" si="32"/>
      </c>
      <c r="FV99" s="91">
        <f ca="1" t="shared" si="32"/>
      </c>
      <c r="FW99" s="91">
        <f ca="1" t="shared" si="32"/>
      </c>
      <c r="FX99" s="91">
        <f ca="1" t="shared" si="32"/>
      </c>
      <c r="FY99" s="91">
        <f ca="1" t="shared" si="32"/>
      </c>
      <c r="FZ99" s="91">
        <f ca="1" t="shared" si="32"/>
      </c>
      <c r="GA99" s="91">
        <f ca="1" t="shared" si="32"/>
      </c>
      <c r="GB99" s="91">
        <f ca="1" t="shared" si="32"/>
      </c>
      <c r="GC99" s="91">
        <f ca="1" t="shared" si="32"/>
      </c>
      <c r="GD99" s="91">
        <f ca="1" t="shared" si="32"/>
      </c>
      <c r="GE99" s="91">
        <f ca="1" t="shared" si="31"/>
      </c>
      <c r="GF99" s="91">
        <f ca="1" t="shared" si="31"/>
      </c>
      <c r="GG99" s="91">
        <f ca="1" t="shared" si="31"/>
      </c>
      <c r="GH99" s="91">
        <f ca="1" t="shared" si="31"/>
      </c>
      <c r="GI99" s="91">
        <f ca="1" t="shared" si="31"/>
      </c>
      <c r="GJ99" s="91">
        <f ca="1" t="shared" si="31"/>
      </c>
      <c r="GK99" s="91">
        <f ca="1" t="shared" si="31"/>
      </c>
      <c r="GL99" s="91">
        <f ca="1" t="shared" si="31"/>
      </c>
      <c r="GM99" s="91">
        <f t="shared" si="30"/>
      </c>
      <c r="GN99" s="92"/>
      <c r="GO99" s="80"/>
      <c r="GP99" s="80"/>
      <c r="GQ99" s="80"/>
      <c r="GR99" s="80"/>
      <c r="GS99" s="80"/>
      <c r="GT99" s="80"/>
      <c r="GU99" s="68"/>
    </row>
    <row r="100" spans="1:203" ht="11.25" customHeight="1" hidden="1">
      <c r="A100" s="42">
        <v>96</v>
      </c>
      <c r="B100" s="22"/>
      <c r="C100" s="31"/>
      <c r="D100" s="124">
        <f t="shared" si="25"/>
      </c>
      <c r="E100" s="124">
        <f t="shared" si="26"/>
      </c>
      <c r="F100" s="128">
        <f t="shared" si="27"/>
      </c>
      <c r="G100" s="129" t="s">
        <v>139</v>
      </c>
      <c r="H100" s="45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112" t="s">
        <v>139</v>
      </c>
      <c r="FM100" s="61"/>
      <c r="FN100" s="80"/>
      <c r="FO100" s="91">
        <f ca="1" t="shared" si="32"/>
      </c>
      <c r="FP100" s="91">
        <f ca="1" t="shared" si="32"/>
      </c>
      <c r="FQ100" s="91">
        <f ca="1" t="shared" si="32"/>
      </c>
      <c r="FR100" s="91">
        <f ca="1" t="shared" si="32"/>
      </c>
      <c r="FS100" s="91">
        <f ca="1" t="shared" si="32"/>
      </c>
      <c r="FT100" s="91">
        <f ca="1" t="shared" si="32"/>
      </c>
      <c r="FU100" s="91">
        <f ca="1" t="shared" si="32"/>
      </c>
      <c r="FV100" s="91">
        <f ca="1" t="shared" si="32"/>
      </c>
      <c r="FW100" s="91">
        <f ca="1" t="shared" si="32"/>
      </c>
      <c r="FX100" s="91">
        <f ca="1" t="shared" si="32"/>
      </c>
      <c r="FY100" s="91">
        <f ca="1" t="shared" si="32"/>
      </c>
      <c r="FZ100" s="91">
        <f ca="1" t="shared" si="32"/>
      </c>
      <c r="GA100" s="91">
        <f ca="1" t="shared" si="32"/>
      </c>
      <c r="GB100" s="91">
        <f ca="1" t="shared" si="32"/>
      </c>
      <c r="GC100" s="91">
        <f ca="1" t="shared" si="32"/>
      </c>
      <c r="GD100" s="91">
        <f ca="1" t="shared" si="32"/>
      </c>
      <c r="GE100" s="91">
        <f ca="1" t="shared" si="31"/>
      </c>
      <c r="GF100" s="91">
        <f ca="1" t="shared" si="31"/>
      </c>
      <c r="GG100" s="91">
        <f ca="1" t="shared" si="31"/>
      </c>
      <c r="GH100" s="91">
        <f ca="1" t="shared" si="31"/>
      </c>
      <c r="GI100" s="91">
        <f ca="1" t="shared" si="31"/>
      </c>
      <c r="GJ100" s="91">
        <f ca="1" t="shared" si="31"/>
      </c>
      <c r="GK100" s="91">
        <f ca="1" t="shared" si="31"/>
      </c>
      <c r="GL100" s="91">
        <f ca="1" t="shared" si="31"/>
      </c>
      <c r="GM100" s="91">
        <f t="shared" si="30"/>
      </c>
      <c r="GN100" s="92"/>
      <c r="GO100" s="80"/>
      <c r="GP100" s="80"/>
      <c r="GQ100" s="80"/>
      <c r="GR100" s="80"/>
      <c r="GS100" s="80"/>
      <c r="GT100" s="80"/>
      <c r="GU100" s="68"/>
    </row>
    <row r="101" spans="1:203" ht="11.25" customHeight="1" hidden="1">
      <c r="A101" s="42">
        <v>97</v>
      </c>
      <c r="B101" s="22"/>
      <c r="C101" s="116"/>
      <c r="D101" s="124">
        <f t="shared" si="25"/>
      </c>
      <c r="E101" s="124">
        <f>IF(F101&lt;&gt;"",HLOOKUP(MATCH(2,H101:FA101,1),$H$3:$FA$4,2),"")</f>
      </c>
      <c r="F101" s="128">
        <f t="shared" si="27"/>
      </c>
      <c r="G101" s="129" t="s">
        <v>139</v>
      </c>
      <c r="H101" s="45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112" t="s">
        <v>139</v>
      </c>
      <c r="FM101" s="61"/>
      <c r="FN101" s="80"/>
      <c r="FO101" s="91">
        <f ca="1" t="shared" si="32"/>
      </c>
      <c r="FP101" s="91">
        <f ca="1" t="shared" si="32"/>
      </c>
      <c r="FQ101" s="91">
        <f ca="1" t="shared" si="32"/>
      </c>
      <c r="FR101" s="91">
        <f ca="1" t="shared" si="32"/>
      </c>
      <c r="FS101" s="91">
        <f ca="1" t="shared" si="32"/>
      </c>
      <c r="FT101" s="91">
        <f ca="1" t="shared" si="32"/>
      </c>
      <c r="FU101" s="91">
        <f ca="1" t="shared" si="32"/>
      </c>
      <c r="FV101" s="91">
        <f ca="1" t="shared" si="32"/>
      </c>
      <c r="FW101" s="91">
        <f ca="1" t="shared" si="32"/>
      </c>
      <c r="FX101" s="91">
        <f ca="1" t="shared" si="32"/>
      </c>
      <c r="FY101" s="91">
        <f ca="1" t="shared" si="32"/>
      </c>
      <c r="FZ101" s="91">
        <f ca="1" t="shared" si="32"/>
      </c>
      <c r="GA101" s="91">
        <f ca="1" t="shared" si="32"/>
      </c>
      <c r="GB101" s="91">
        <f ca="1" t="shared" si="32"/>
      </c>
      <c r="GC101" s="91">
        <f ca="1" t="shared" si="32"/>
      </c>
      <c r="GD101" s="91">
        <f aca="true" ca="1" t="shared" si="33" ref="GD101:GL104">IF($C101&lt;&gt;0,SUM(INDIRECT(ADDRESS(CELL("row",$H101),8)&amp;":"&amp;ADDRESS(CELL("row",$H101),GD$4)))/$F101*$F$3*$C101,"")</f>
      </c>
      <c r="GE101" s="91">
        <f ca="1" t="shared" si="33"/>
      </c>
      <c r="GF101" s="91">
        <f ca="1" t="shared" si="33"/>
      </c>
      <c r="GG101" s="91">
        <f ca="1" t="shared" si="33"/>
      </c>
      <c r="GH101" s="91">
        <f ca="1" t="shared" si="33"/>
      </c>
      <c r="GI101" s="91">
        <f ca="1" t="shared" si="33"/>
      </c>
      <c r="GJ101" s="91">
        <f ca="1" t="shared" si="33"/>
      </c>
      <c r="GK101" s="91">
        <f ca="1" t="shared" si="33"/>
      </c>
      <c r="GL101" s="91">
        <f ca="1" t="shared" si="33"/>
      </c>
      <c r="GM101" s="91">
        <f t="shared" si="30"/>
      </c>
      <c r="GN101" s="92"/>
      <c r="GO101" s="80"/>
      <c r="GP101" s="80"/>
      <c r="GQ101" s="80"/>
      <c r="GR101" s="80"/>
      <c r="GS101" s="80"/>
      <c r="GT101" s="80"/>
      <c r="GU101" s="68"/>
    </row>
    <row r="102" spans="1:203" ht="11.25" customHeight="1" hidden="1">
      <c r="A102" s="42">
        <v>98</v>
      </c>
      <c r="B102" s="22"/>
      <c r="C102" s="31"/>
      <c r="D102" s="124">
        <f t="shared" si="25"/>
      </c>
      <c r="E102" s="124">
        <f>IF(F102&lt;&gt;"",HLOOKUP(MATCH(2,H102:FA102,1),$H$3:$FA$4,2),"")</f>
      </c>
      <c r="F102" s="128">
        <f t="shared" si="27"/>
      </c>
      <c r="G102" s="129" t="s">
        <v>139</v>
      </c>
      <c r="H102" s="45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112" t="s">
        <v>139</v>
      </c>
      <c r="FM102" s="61"/>
      <c r="FN102" s="80"/>
      <c r="FO102" s="91">
        <f aca="true" ca="1" t="shared" si="34" ref="FO102:GC104">IF($C102&lt;&gt;0,SUM(INDIRECT(ADDRESS(CELL("row",$H102),8)&amp;":"&amp;ADDRESS(CELL("row",$H102),FO$4)))/$F102*$F$3*$C102,"")</f>
      </c>
      <c r="FP102" s="91">
        <f ca="1" t="shared" si="34"/>
      </c>
      <c r="FQ102" s="91">
        <f ca="1" t="shared" si="34"/>
      </c>
      <c r="FR102" s="91">
        <f ca="1" t="shared" si="34"/>
      </c>
      <c r="FS102" s="91">
        <f ca="1" t="shared" si="34"/>
      </c>
      <c r="FT102" s="91">
        <f ca="1" t="shared" si="34"/>
      </c>
      <c r="FU102" s="91">
        <f ca="1" t="shared" si="34"/>
      </c>
      <c r="FV102" s="91">
        <f ca="1" t="shared" si="34"/>
      </c>
      <c r="FW102" s="91">
        <f ca="1" t="shared" si="34"/>
      </c>
      <c r="FX102" s="91">
        <f ca="1" t="shared" si="34"/>
      </c>
      <c r="FY102" s="91">
        <f ca="1" t="shared" si="34"/>
      </c>
      <c r="FZ102" s="91">
        <f ca="1" t="shared" si="34"/>
      </c>
      <c r="GA102" s="91">
        <f ca="1" t="shared" si="34"/>
      </c>
      <c r="GB102" s="91">
        <f ca="1" t="shared" si="34"/>
      </c>
      <c r="GC102" s="91">
        <f ca="1" t="shared" si="34"/>
      </c>
      <c r="GD102" s="91">
        <f ca="1" t="shared" si="33"/>
      </c>
      <c r="GE102" s="91">
        <f ca="1" t="shared" si="33"/>
      </c>
      <c r="GF102" s="91">
        <f ca="1" t="shared" si="33"/>
      </c>
      <c r="GG102" s="91">
        <f ca="1" t="shared" si="33"/>
      </c>
      <c r="GH102" s="91">
        <f ca="1" t="shared" si="33"/>
      </c>
      <c r="GI102" s="91">
        <f ca="1" t="shared" si="33"/>
      </c>
      <c r="GJ102" s="91">
        <f ca="1" t="shared" si="33"/>
      </c>
      <c r="GK102" s="91">
        <f ca="1" t="shared" si="33"/>
      </c>
      <c r="GL102" s="91">
        <f ca="1" t="shared" si="33"/>
      </c>
      <c r="GM102" s="91">
        <f t="shared" si="30"/>
      </c>
      <c r="GN102" s="92"/>
      <c r="GO102" s="80"/>
      <c r="GP102" s="80"/>
      <c r="GQ102" s="80"/>
      <c r="GR102" s="80"/>
      <c r="GS102" s="80"/>
      <c r="GT102" s="80"/>
      <c r="GU102" s="68"/>
    </row>
    <row r="103" spans="1:203" ht="11.25" customHeight="1" hidden="1">
      <c r="A103" s="42">
        <v>99</v>
      </c>
      <c r="B103" s="22"/>
      <c r="C103" s="31"/>
      <c r="D103" s="124">
        <f t="shared" si="25"/>
      </c>
      <c r="E103" s="124">
        <f>IF(F103&lt;&gt;"",HLOOKUP(MATCH(2,H103:FA103,1),$H$3:$FA$4,2),"")</f>
      </c>
      <c r="F103" s="128">
        <f t="shared" si="27"/>
      </c>
      <c r="G103" s="129" t="s">
        <v>139</v>
      </c>
      <c r="H103" s="45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112" t="s">
        <v>139</v>
      </c>
      <c r="FM103" s="61"/>
      <c r="FN103" s="80"/>
      <c r="FO103" s="91">
        <f ca="1" t="shared" si="34"/>
      </c>
      <c r="FP103" s="91">
        <f ca="1" t="shared" si="34"/>
      </c>
      <c r="FQ103" s="91">
        <f ca="1" t="shared" si="34"/>
      </c>
      <c r="FR103" s="91">
        <f ca="1" t="shared" si="34"/>
      </c>
      <c r="FS103" s="91">
        <f ca="1" t="shared" si="34"/>
      </c>
      <c r="FT103" s="91">
        <f ca="1" t="shared" si="34"/>
      </c>
      <c r="FU103" s="91">
        <f ca="1" t="shared" si="34"/>
      </c>
      <c r="FV103" s="91">
        <f ca="1" t="shared" si="34"/>
      </c>
      <c r="FW103" s="91">
        <f ca="1" t="shared" si="34"/>
      </c>
      <c r="FX103" s="91">
        <f ca="1" t="shared" si="34"/>
      </c>
      <c r="FY103" s="91">
        <f ca="1" t="shared" si="34"/>
      </c>
      <c r="FZ103" s="91">
        <f ca="1" t="shared" si="34"/>
      </c>
      <c r="GA103" s="91">
        <f ca="1" t="shared" si="34"/>
      </c>
      <c r="GB103" s="91">
        <f ca="1" t="shared" si="34"/>
      </c>
      <c r="GC103" s="91">
        <f ca="1" t="shared" si="34"/>
      </c>
      <c r="GD103" s="91">
        <f ca="1" t="shared" si="33"/>
      </c>
      <c r="GE103" s="91">
        <f ca="1" t="shared" si="33"/>
      </c>
      <c r="GF103" s="91">
        <f ca="1" t="shared" si="33"/>
      </c>
      <c r="GG103" s="91">
        <f ca="1" t="shared" si="33"/>
      </c>
      <c r="GH103" s="91">
        <f ca="1" t="shared" si="33"/>
      </c>
      <c r="GI103" s="91">
        <f ca="1" t="shared" si="33"/>
      </c>
      <c r="GJ103" s="91">
        <f ca="1" t="shared" si="33"/>
      </c>
      <c r="GK103" s="91">
        <f ca="1" t="shared" si="33"/>
      </c>
      <c r="GL103" s="91">
        <f ca="1" t="shared" si="33"/>
      </c>
      <c r="GM103" s="91">
        <f t="shared" si="30"/>
      </c>
      <c r="GN103" s="92"/>
      <c r="GO103" s="80"/>
      <c r="GP103" s="80"/>
      <c r="GQ103" s="80"/>
      <c r="GR103" s="80"/>
      <c r="GS103" s="80"/>
      <c r="GT103" s="80"/>
      <c r="GU103" s="68"/>
    </row>
    <row r="104" spans="1:203" ht="11.25" customHeight="1" hidden="1" thickBot="1">
      <c r="A104" s="42">
        <v>100</v>
      </c>
      <c r="B104" s="22"/>
      <c r="C104" s="48"/>
      <c r="D104" s="124">
        <f t="shared" si="25"/>
      </c>
      <c r="E104" s="124">
        <f>IF(F104&lt;&gt;"",HLOOKUP(MATCH(2,H104:FA104,1),$H$3:$FA$4,2),"")</f>
      </c>
      <c r="F104" s="128">
        <f t="shared" si="27"/>
      </c>
      <c r="G104" s="129" t="s">
        <v>139</v>
      </c>
      <c r="H104" s="45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112" t="s">
        <v>139</v>
      </c>
      <c r="FM104" s="61"/>
      <c r="FN104" s="80"/>
      <c r="FO104" s="91">
        <f ca="1" t="shared" si="34"/>
      </c>
      <c r="FP104" s="91">
        <f ca="1" t="shared" si="34"/>
      </c>
      <c r="FQ104" s="91">
        <f ca="1" t="shared" si="34"/>
      </c>
      <c r="FR104" s="91">
        <f ca="1" t="shared" si="34"/>
      </c>
      <c r="FS104" s="91">
        <f ca="1" t="shared" si="34"/>
      </c>
      <c r="FT104" s="91">
        <f ca="1" t="shared" si="34"/>
      </c>
      <c r="FU104" s="91">
        <f ca="1" t="shared" si="34"/>
      </c>
      <c r="FV104" s="91">
        <f ca="1" t="shared" si="34"/>
      </c>
      <c r="FW104" s="91">
        <f ca="1" t="shared" si="34"/>
      </c>
      <c r="FX104" s="91">
        <f ca="1" t="shared" si="34"/>
      </c>
      <c r="FY104" s="91">
        <f ca="1" t="shared" si="34"/>
      </c>
      <c r="FZ104" s="91">
        <f ca="1" t="shared" si="34"/>
      </c>
      <c r="GA104" s="91">
        <f ca="1" t="shared" si="34"/>
      </c>
      <c r="GB104" s="91">
        <f ca="1" t="shared" si="34"/>
      </c>
      <c r="GC104" s="91">
        <f ca="1" t="shared" si="34"/>
      </c>
      <c r="GD104" s="91">
        <f ca="1" t="shared" si="33"/>
      </c>
      <c r="GE104" s="91">
        <f ca="1" t="shared" si="33"/>
      </c>
      <c r="GF104" s="91">
        <f ca="1" t="shared" si="33"/>
      </c>
      <c r="GG104" s="91">
        <f ca="1" t="shared" si="33"/>
      </c>
      <c r="GH104" s="91">
        <f ca="1" t="shared" si="33"/>
      </c>
      <c r="GI104" s="91">
        <f ca="1" t="shared" si="33"/>
      </c>
      <c r="GJ104" s="91">
        <f ca="1" t="shared" si="33"/>
      </c>
      <c r="GK104" s="91">
        <f ca="1" t="shared" si="33"/>
      </c>
      <c r="GL104" s="91">
        <f ca="1" t="shared" si="33"/>
      </c>
      <c r="GM104" s="91">
        <f t="shared" si="30"/>
      </c>
      <c r="GN104" s="92"/>
      <c r="GO104" s="80"/>
      <c r="GP104" s="80"/>
      <c r="GQ104" s="80"/>
      <c r="GR104" s="80"/>
      <c r="GS104" s="80"/>
      <c r="GT104" s="80"/>
      <c r="GU104" s="68"/>
    </row>
    <row r="105" spans="1:203" ht="11.25" customHeight="1" thickTop="1">
      <c r="A105" s="25"/>
      <c r="B105" s="32"/>
      <c r="C105" s="49">
        <f>SUM(C5:C104)</f>
        <v>192900</v>
      </c>
      <c r="D105" s="124">
        <f>MIN(D5:D104)</f>
        <v>38643</v>
      </c>
      <c r="E105" s="124">
        <f>MAX(D5:D104)</f>
        <v>38775</v>
      </c>
      <c r="F105" s="110" t="str">
        <f>"&lt;="&amp;Days&amp;" Days"</f>
        <v>&lt;=133 Days</v>
      </c>
      <c r="G105" s="40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M105" s="61"/>
      <c r="FN105" s="93">
        <v>0</v>
      </c>
      <c r="FO105" s="94">
        <f>SUM(FN5:FN104)/Total</f>
        <v>0</v>
      </c>
      <c r="FP105" s="95">
        <f aca="true" t="shared" si="35" ref="FP105:GM105">SUM(FP5:FP104)/Total</f>
        <v>0.07309486780715396</v>
      </c>
      <c r="FQ105" s="95">
        <f t="shared" si="35"/>
        <v>0.104199066874028</v>
      </c>
      <c r="FR105" s="95">
        <f t="shared" si="35"/>
        <v>0.16537065837221357</v>
      </c>
      <c r="FS105" s="95">
        <f t="shared" si="35"/>
        <v>0.24416796267496113</v>
      </c>
      <c r="FT105" s="95">
        <f t="shared" si="35"/>
        <v>0.3267668913081043</v>
      </c>
      <c r="FU105" s="95">
        <f t="shared" si="35"/>
        <v>0.4093658199412476</v>
      </c>
      <c r="FV105" s="95">
        <f t="shared" si="35"/>
        <v>0.5147744945567652</v>
      </c>
      <c r="FW105" s="95">
        <f t="shared" si="35"/>
        <v>0.5147744945567652</v>
      </c>
      <c r="FX105" s="95">
        <f t="shared" si="35"/>
        <v>0.5289127668598896</v>
      </c>
      <c r="FY105" s="95">
        <f t="shared" si="35"/>
        <v>0.653834501423926</v>
      </c>
      <c r="FZ105" s="95">
        <f t="shared" si="35"/>
        <v>0.6907454909010119</v>
      </c>
      <c r="GA105" s="95">
        <f t="shared" si="35"/>
        <v>0.7048837632041364</v>
      </c>
      <c r="GB105" s="95">
        <f t="shared" si="35"/>
        <v>0.7442689503342691</v>
      </c>
      <c r="GC105" s="95">
        <f t="shared" si="35"/>
        <v>0.7695158651612773</v>
      </c>
      <c r="GD105" s="95">
        <f t="shared" si="35"/>
        <v>0.8036990657519429</v>
      </c>
      <c r="GE105" s="95">
        <f t="shared" si="35"/>
        <v>0.8430842528820756</v>
      </c>
      <c r="GF105" s="95">
        <f t="shared" si="35"/>
        <v>0.8655545681206646</v>
      </c>
      <c r="GG105" s="95">
        <f t="shared" si="35"/>
        <v>0.87691624083537</v>
      </c>
      <c r="GH105" s="95">
        <f t="shared" si="35"/>
        <v>0.902324174874719</v>
      </c>
      <c r="GI105" s="95">
        <f t="shared" si="35"/>
        <v>0.9220667012268879</v>
      </c>
      <c r="GJ105" s="95">
        <f t="shared" si="35"/>
        <v>0.9333851736651114</v>
      </c>
      <c r="GK105" s="95">
        <f t="shared" si="35"/>
        <v>0.9708830136512874</v>
      </c>
      <c r="GL105" s="95">
        <f t="shared" si="35"/>
        <v>0.9792638672887507</v>
      </c>
      <c r="GM105" s="95">
        <f t="shared" si="35"/>
        <v>1</v>
      </c>
      <c r="GN105" s="93"/>
      <c r="GO105" s="80"/>
      <c r="GP105" s="80"/>
      <c r="GQ105" s="80"/>
      <c r="GR105" s="80"/>
      <c r="GS105" s="80"/>
      <c r="GT105" s="80"/>
      <c r="GU105" s="68"/>
    </row>
    <row r="106" spans="1:216" s="13" customFormat="1" ht="39.75" customHeight="1">
      <c r="A106" s="12"/>
      <c r="B106" s="96" t="s">
        <v>132</v>
      </c>
      <c r="C106" s="118" t="s">
        <v>156</v>
      </c>
      <c r="D106" s="12"/>
      <c r="E106" s="12"/>
      <c r="F106" s="12"/>
      <c r="G106" s="12"/>
      <c r="H106" s="97" t="str">
        <f>B106</f>
        <v>Nothing below here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18" t="s">
        <v>157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99" t="str">
        <f>B106</f>
        <v>Nothing below here</v>
      </c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98"/>
      <c r="FM106" s="96" t="str">
        <f>FM4</f>
        <v>Formulas only to right.
No User entry!</v>
      </c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1"/>
      <c r="GN106" s="122"/>
      <c r="GO106" s="12"/>
      <c r="GP106" s="12"/>
      <c r="GQ106" s="12"/>
      <c r="GR106" s="12"/>
      <c r="GS106" s="12"/>
      <c r="GT106" s="12"/>
      <c r="GU106" s="12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</row>
    <row r="107" spans="2:171" ht="15" customHeight="1">
      <c r="B107" s="5"/>
      <c r="C107" s="52"/>
      <c r="D107" s="39"/>
      <c r="E107" s="39"/>
      <c r="F107" s="40"/>
      <c r="G107" s="40"/>
      <c r="FO107" s="120"/>
    </row>
    <row r="108" spans="1:171" ht="15" customHeight="1">
      <c r="A108" s="14"/>
      <c r="B108" s="5"/>
      <c r="C108" s="10"/>
      <c r="D108" s="5"/>
      <c r="E108" s="5"/>
      <c r="F108" s="10"/>
      <c r="G108" s="10"/>
      <c r="FO108" s="119"/>
    </row>
    <row r="109" spans="3:7" ht="15" customHeight="1">
      <c r="C109" s="10"/>
      <c r="D109" s="5"/>
      <c r="E109" s="5"/>
      <c r="F109" s="10"/>
      <c r="G109" s="10"/>
    </row>
    <row r="125" spans="3:7" ht="11.25">
      <c r="C125" s="28"/>
      <c r="D125" s="28"/>
      <c r="E125" s="28"/>
      <c r="F125" s="28"/>
      <c r="G125" s="28"/>
    </row>
    <row r="126" spans="3:7" ht="11.25">
      <c r="C126" s="28"/>
      <c r="D126" s="28"/>
      <c r="E126" s="28"/>
      <c r="F126" s="28"/>
      <c r="G126" s="28"/>
    </row>
    <row r="127" spans="3:7" ht="11.25">
      <c r="C127" s="28"/>
      <c r="D127" s="28"/>
      <c r="E127" s="28"/>
      <c r="F127" s="28"/>
      <c r="G127" s="28"/>
    </row>
    <row r="128" spans="3:7" ht="11.25">
      <c r="C128" s="28"/>
      <c r="D128" s="28"/>
      <c r="E128" s="28"/>
      <c r="F128" s="28"/>
      <c r="G128" s="28"/>
    </row>
    <row r="129" spans="3:7" ht="11.25">
      <c r="C129" s="28"/>
      <c r="D129" s="28"/>
      <c r="E129" s="28"/>
      <c r="F129" s="28"/>
      <c r="G129" s="28"/>
    </row>
    <row r="130" spans="3:7" ht="11.25">
      <c r="C130" s="28"/>
      <c r="D130" s="28"/>
      <c r="E130" s="28"/>
      <c r="F130" s="28"/>
      <c r="G130" s="28"/>
    </row>
    <row r="133" ht="11.25">
      <c r="C133" s="29"/>
    </row>
    <row r="134" ht="11.25">
      <c r="C134" s="29"/>
    </row>
    <row r="135" ht="11.25">
      <c r="E135" s="29"/>
    </row>
    <row r="136" ht="11.25">
      <c r="E136" s="29"/>
    </row>
    <row r="158" ht="11.25">
      <c r="M158" s="8"/>
    </row>
    <row r="159" ht="11.25">
      <c r="M159" s="8"/>
    </row>
    <row r="160" ht="11.25">
      <c r="M160" s="8"/>
    </row>
    <row r="161" ht="11.25">
      <c r="M161" s="8"/>
    </row>
    <row r="162" ht="11.25">
      <c r="M162" s="8"/>
    </row>
    <row r="163" ht="11.25">
      <c r="M163" s="8"/>
    </row>
    <row r="164" ht="11.25">
      <c r="M164" s="8"/>
    </row>
    <row r="165" spans="1:13" ht="15">
      <c r="A165" s="1"/>
      <c r="M165" s="8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</sheetData>
  <sheetProtection/>
  <mergeCells count="2">
    <mergeCell ref="G3:G8"/>
    <mergeCell ref="FL3:FL8"/>
  </mergeCells>
  <conditionalFormatting sqref="M158:M165">
    <cfRule type="cellIs" priority="1" dxfId="3" operator="equal" stopIfTrue="1">
      <formula>1</formula>
    </cfRule>
  </conditionalFormatting>
  <conditionalFormatting sqref="H107:W107 H5:FK105">
    <cfRule type="cellIs" priority="2" dxfId="3" operator="equal" stopIfTrue="1">
      <formula>1</formula>
    </cfRule>
  </conditionalFormatting>
  <conditionalFormatting sqref="G9:G104 FL9:FL104">
    <cfRule type="expression" priority="3" dxfId="0" stopIfTrue="1">
      <formula>AND($B9="",$F9="")</formula>
    </cfRule>
  </conditionalFormatting>
  <conditionalFormatting sqref="D5:E105 H4:FK4">
    <cfRule type="expression" priority="4" dxfId="1" stopIfTrue="1">
      <formula>MOD(YEAR(D4),2)=0</formula>
    </cfRule>
  </conditionalFormatting>
  <conditionalFormatting sqref="I1:FK1">
    <cfRule type="expression" priority="5" dxfId="0" stopIfTrue="1">
      <formula>SUM(A$5:$FA$104)=0</formula>
    </cfRule>
  </conditionalFormatting>
  <dataValidations count="5">
    <dataValidation type="list" allowBlank="1" showDropDown="1" showInputMessage="1" showErrorMessage="1" sqref="M158:M165 H5:FK105">
      <formula1>"1"</formula1>
    </dataValidation>
    <dataValidation type="list" showInputMessage="1" showErrorMessage="1" promptTitle="Plotting Interval" prompt="Must be set before constructing bars!&#10;1, 2, 4, 5, 7, 10  or 14 Days." sqref="F3">
      <formula1>"1,2,4,5,7,10,14"</formula1>
    </dataValidation>
    <dataValidation type="custom" showInputMessage="1" showErrorMessage="1" errorTitle="Formula" error="Do not overwrite formula!" sqref="C105:E105 GP1:GS4 A1 D5:E104 FN1:GM4">
      <formula1>""</formula1>
    </dataValidation>
    <dataValidation type="textLength" operator="equal" showInputMessage="1" showErrorMessage="1" errorTitle="Warning - User must not alter!" error="Don't overwrite, delete or clear this cell!&#10;If deleted or cleared, press CTRL-Z to retrieve." sqref="F5:F25 FN5:GM105">
      <formula1>0</formula1>
    </dataValidation>
    <dataValidation type="textLength" operator="equal" showInputMessage="1" showErrorMessage="1" errorTitle="Warning - User must not alter!" error="Don't overwrite, delete or clear this cell!&#10;If deleted or cleared, press CTRL-Z to retrieve." sqref="I4:FK4">
      <formula1>0</formula1>
    </dataValidation>
  </dataValidations>
  <printOptions horizontalCentered="1" verticalCentered="1"/>
  <pageMargins left="0.25" right="0.6" top="0.25" bottom="0.25" header="0" footer="0"/>
  <pageSetup horizontalDpi="600" verticalDpi="600" orientation="landscape" pageOrder="overThenDown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ConstrScheduleDrag</dc:title>
  <dc:subject>Construction Schedule Bar Chart with Cost-Time Chart</dc:subject>
  <dc:creator>T. M. Morgan</dc:creator>
  <cp:keywords>Gantt Chart, Bar Chart, Cost-Time Chart</cp:keywords>
  <dc:description>Nov-Dec 2005
Contains no macros.</dc:description>
  <cp:lastModifiedBy>Paul Callaway</cp:lastModifiedBy>
  <cp:lastPrinted>2005-12-06T16:58:26Z</cp:lastPrinted>
  <dcterms:created xsi:type="dcterms:W3CDTF">2004-10-25T19:43:41Z</dcterms:created>
  <dcterms:modified xsi:type="dcterms:W3CDTF">2014-06-30T23:12:11Z</dcterms:modified>
  <cp:category/>
  <cp:version/>
  <cp:contentType/>
  <cp:contentStatus/>
</cp:coreProperties>
</file>